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1"/>
  <workbookPr defaultThemeVersion="166925"/>
  <bookViews>
    <workbookView xWindow="0" yWindow="500" windowWidth="28800" windowHeight="15840" activeTab="0"/>
  </bookViews>
  <sheets>
    <sheet name="Scoring" sheetId="8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<sst xmlns="http://schemas.openxmlformats.org/spreadsheetml/2006/main" count="408" uniqueCount="145">
  <si>
    <t>CS</t>
  </si>
  <si>
    <t>IVCC</t>
  </si>
  <si>
    <t>CLC</t>
  </si>
  <si>
    <t>ALEX</t>
  </si>
  <si>
    <t>BH</t>
  </si>
  <si>
    <t>Sauk Valley</t>
  </si>
  <si>
    <t>Oakton</t>
  </si>
  <si>
    <t>TWADDLE</t>
  </si>
  <si>
    <t>BRENNAN</t>
  </si>
  <si>
    <t>Placement</t>
  </si>
  <si>
    <t>Team</t>
  </si>
  <si>
    <t>R1</t>
  </si>
  <si>
    <t>R2</t>
  </si>
  <si>
    <t>R3</t>
  </si>
  <si>
    <t>Total</t>
  </si>
  <si>
    <t>1st</t>
  </si>
  <si>
    <t xml:space="preserve"> </t>
  </si>
  <si>
    <t>2nd</t>
  </si>
  <si>
    <t>3rd</t>
  </si>
  <si>
    <t>4th</t>
  </si>
  <si>
    <t>Kishwaukee</t>
  </si>
  <si>
    <t>5th</t>
  </si>
  <si>
    <t>6th</t>
  </si>
  <si>
    <t>7th</t>
  </si>
  <si>
    <t>8th</t>
  </si>
  <si>
    <t>Individual Leaders</t>
  </si>
  <si>
    <t>Teams/Individuals</t>
  </si>
  <si>
    <t>Out</t>
  </si>
  <si>
    <t>In</t>
  </si>
  <si>
    <t>Round 1</t>
  </si>
  <si>
    <t>Round 2</t>
  </si>
  <si>
    <t>Round 3</t>
  </si>
  <si>
    <t>Team:</t>
  </si>
  <si>
    <t>Coach:</t>
  </si>
  <si>
    <t>Bryant and Stratton</t>
  </si>
  <si>
    <t>RUNKEL</t>
  </si>
  <si>
    <t>Carl Sandburg</t>
  </si>
  <si>
    <t xml:space="preserve">Round 3 </t>
  </si>
  <si>
    <t>NORMAN</t>
  </si>
  <si>
    <t xml:space="preserve">Highland </t>
  </si>
  <si>
    <t>College of Lake County</t>
  </si>
  <si>
    <t>Moraine Valley</t>
  </si>
  <si>
    <t>Lovelace</t>
  </si>
  <si>
    <t>Waubonsee CC</t>
  </si>
  <si>
    <t>Walker</t>
  </si>
  <si>
    <t>Elgin</t>
  </si>
  <si>
    <t>Olson</t>
  </si>
  <si>
    <t>Sleeth</t>
  </si>
  <si>
    <t>Morton</t>
  </si>
  <si>
    <t>11th</t>
  </si>
  <si>
    <t>12th</t>
  </si>
  <si>
    <t>TEAM</t>
  </si>
  <si>
    <t>RANK</t>
  </si>
  <si>
    <t>SCORE</t>
  </si>
  <si>
    <t xml:space="preserve">Black Hawk </t>
  </si>
  <si>
    <t>DIRCK</t>
  </si>
  <si>
    <t>9th</t>
  </si>
  <si>
    <t>10th</t>
  </si>
  <si>
    <t>AT</t>
  </si>
  <si>
    <t>Del Diepholz</t>
  </si>
  <si>
    <t>Bryson Smith</t>
  </si>
  <si>
    <t>Dawson Haggard</t>
  </si>
  <si>
    <t>Ty Brockman</t>
  </si>
  <si>
    <t>Mason Dykstra</t>
  </si>
  <si>
    <t>Alexandria Tech</t>
  </si>
  <si>
    <t>Anthony Bestrick</t>
  </si>
  <si>
    <t>Ben King</t>
  </si>
  <si>
    <t>Caden Carr</t>
  </si>
  <si>
    <t>David Prim</t>
  </si>
  <si>
    <t xml:space="preserve"> Tommy Schaaf</t>
  </si>
  <si>
    <t>Lenny Oshiro</t>
  </si>
  <si>
    <t>Trey Fullmer</t>
  </si>
  <si>
    <t>Tommy Medcalf</t>
  </si>
  <si>
    <t>Collin Thomey</t>
  </si>
  <si>
    <t>Ryan Merrill</t>
  </si>
  <si>
    <t>Brandon Jakl</t>
  </si>
  <si>
    <t>Trevor Book</t>
  </si>
  <si>
    <t>Clayton Phillips</t>
  </si>
  <si>
    <t>Tyler Picken</t>
  </si>
  <si>
    <t>Owen Sipka</t>
  </si>
  <si>
    <t>Calvin Peterson</t>
  </si>
  <si>
    <t>Cooper Theleritis</t>
  </si>
  <si>
    <t>Luke Lofgren</t>
  </si>
  <si>
    <t>Evan Earl</t>
  </si>
  <si>
    <t>Sam Spurgetis</t>
  </si>
  <si>
    <t>Ian Wiebenga</t>
  </si>
  <si>
    <t>Cody Ganzon</t>
  </si>
  <si>
    <t>Gavin Woods</t>
  </si>
  <si>
    <t>Isaac McCumber</t>
  </si>
  <si>
    <t>Dylan Krol</t>
  </si>
  <si>
    <t>Parker Wrecenyar</t>
  </si>
  <si>
    <t>SHEPARD</t>
  </si>
  <si>
    <t>GUILFOYLE</t>
  </si>
  <si>
    <t>WADE</t>
  </si>
  <si>
    <t>CHRIS</t>
  </si>
  <si>
    <t>Darnold</t>
  </si>
  <si>
    <t>Max McGovern</t>
  </si>
  <si>
    <t>Peter Eikosidekas</t>
  </si>
  <si>
    <t>Kevin Plach</t>
  </si>
  <si>
    <t>Patrick Crampton</t>
  </si>
  <si>
    <t>Tyler Nagelbach</t>
  </si>
  <si>
    <t>David Beaty</t>
  </si>
  <si>
    <t>Garrett Burdin</t>
  </si>
  <si>
    <t>Reese Kirk</t>
  </si>
  <si>
    <t>Ayden Theiss</t>
  </si>
  <si>
    <t>Erik Garza</t>
  </si>
  <si>
    <t xml:space="preserve"> Tyler Kott</t>
  </si>
  <si>
    <t>Lukas Justesen</t>
  </si>
  <si>
    <t>Gannon Walsh</t>
  </si>
  <si>
    <t>Hank Sogge</t>
  </si>
  <si>
    <t>Connor Josephson</t>
  </si>
  <si>
    <t>Jayme French</t>
  </si>
  <si>
    <t>Eddie Winkelmann</t>
  </si>
  <si>
    <t>Jake Trevino</t>
  </si>
  <si>
    <t>Quincy Johnson</t>
  </si>
  <si>
    <t>Liam McDonald</t>
  </si>
  <si>
    <t>Vince Swindell</t>
  </si>
  <si>
    <t>Jared Glendenning</t>
  </si>
  <si>
    <t>Riku Moriyama</t>
  </si>
  <si>
    <t>Kotaro Kawasaki</t>
  </si>
  <si>
    <t>Oskar Akerlind</t>
  </si>
  <si>
    <t>Bjorn Van Wassem</t>
  </si>
  <si>
    <t>Ian Peterson</t>
  </si>
  <si>
    <t>Dylan Cartwright</t>
  </si>
  <si>
    <t>Spencer DeGraaf</t>
  </si>
  <si>
    <t>Connor Noramczyk</t>
  </si>
  <si>
    <t>Rivers Jordan</t>
  </si>
  <si>
    <t>Jack Bauer</t>
  </si>
  <si>
    <t>DanOneill</t>
  </si>
  <si>
    <t>SCHOOL</t>
  </si>
  <si>
    <t>Highland</t>
  </si>
  <si>
    <t>Alex Tech</t>
  </si>
  <si>
    <t>Black Hawk</t>
  </si>
  <si>
    <t>Bryant Stratton</t>
  </si>
  <si>
    <t>Sandburg</t>
  </si>
  <si>
    <t>Waubonsee</t>
  </si>
  <si>
    <t>Eddie Winkelman</t>
  </si>
  <si>
    <t>High</t>
  </si>
  <si>
    <t>BS</t>
  </si>
  <si>
    <t>Kish</t>
  </si>
  <si>
    <t>Illinois Valley</t>
  </si>
  <si>
    <t>Sauk Vslley</t>
  </si>
  <si>
    <t>Dan O Neill</t>
  </si>
  <si>
    <t>Q</t>
  </si>
  <si>
    <t>Q = national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</si>
</sst>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0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0" xfId="0" applyFont="1"/>
    <xf numFmtId="0" fontId="6" fillId="4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C39D-34B3-43D6-A1CA-7B466736FE36}">
  <dimension ref="A1:T111"/>
  <sheetViews>
    <sheetView tabSelected="1" zoomScale="110" zoomScaleNormal="110" workbookViewId="0" topLeftCell="A1">
      <selection activeCell="H18" sqref="H18"/>
    </sheetView>
  </sheetViews>
  <sheetFormatPr defaultColWidth="8.7109375" defaultRowHeight="15"/>
  <cols>
    <col min="1" max="1" width="11.7109375" style="6" customWidth="1"/>
    <col min="2" max="2" width="23.421875" style="13" customWidth="1"/>
    <col min="3" max="6" width="8.7109375" style="6" customWidth="1"/>
    <col min="7" max="7" width="8.7109375" style="13" customWidth="1"/>
    <col min="8" max="8" width="11.421875" style="6" customWidth="1"/>
    <col min="9" max="9" width="17.421875" style="6" bestFit="1" customWidth="1"/>
    <col min="10" max="10" width="8.140625" style="6" bestFit="1" customWidth="1"/>
    <col min="11" max="11" width="10.421875" style="6" bestFit="1" customWidth="1"/>
    <col min="12" max="12" width="8.7109375" style="13" customWidth="1"/>
    <col min="13" max="15" width="8.7109375" style="6" customWidth="1"/>
    <col min="16" max="16" width="11.140625" style="6" bestFit="1" customWidth="1"/>
    <col min="17" max="17" width="13.8515625" style="13" customWidth="1"/>
    <col min="18" max="18" width="8.7109375" style="6" customWidth="1"/>
    <col min="19" max="19" width="13.140625" style="6" bestFit="1" customWidth="1"/>
    <col min="20" max="20" width="8.7109375" style="13" customWidth="1"/>
    <col min="21" max="16384" width="8.7109375" style="6" customWidth="1"/>
  </cols>
  <sheetData>
    <row r="1" spans="2:20" ht="15">
      <c r="B1" s="3" t="s">
        <v>10</v>
      </c>
      <c r="C1" s="3" t="s">
        <v>11</v>
      </c>
      <c r="D1" s="3" t="s">
        <v>12</v>
      </c>
      <c r="E1" s="4" t="s">
        <v>13</v>
      </c>
      <c r="F1" s="3" t="s">
        <v>14</v>
      </c>
      <c r="G1" s="5"/>
      <c r="H1" s="18" t="s">
        <v>51</v>
      </c>
      <c r="I1" s="14" t="s">
        <v>52</v>
      </c>
      <c r="J1" s="14" t="s">
        <v>53</v>
      </c>
      <c r="K1" s="7"/>
      <c r="M1" s="5"/>
      <c r="N1" s="5"/>
      <c r="O1" s="5"/>
      <c r="P1" s="5"/>
      <c r="Q1" s="5"/>
      <c r="R1" s="5"/>
      <c r="S1" s="5"/>
      <c r="T1" s="5"/>
    </row>
    <row r="2" spans="1:20" ht="15">
      <c r="A2" s="7" t="s">
        <v>16</v>
      </c>
      <c r="B2" s="63" t="str">
        <f>$B$32</f>
        <v xml:space="preserve">Black Hawk </v>
      </c>
      <c r="C2" s="1">
        <f>$G$32</f>
        <v>315</v>
      </c>
      <c r="D2" s="1">
        <f>$L$32</f>
        <v>314</v>
      </c>
      <c r="E2" s="1">
        <f>$Q$32</f>
        <v>310</v>
      </c>
      <c r="F2" s="1">
        <f>SUM(C2:E2)</f>
        <v>939</v>
      </c>
      <c r="G2" s="5"/>
      <c r="H2" s="64" t="s">
        <v>130</v>
      </c>
      <c r="I2" s="7" t="s">
        <v>15</v>
      </c>
      <c r="J2" s="7">
        <f>MIN(F2:F14)</f>
        <v>936</v>
      </c>
      <c r="K2" s="7" t="s">
        <v>143</v>
      </c>
      <c r="M2" s="7"/>
      <c r="N2" s="7"/>
      <c r="O2" s="7"/>
      <c r="P2" s="7"/>
      <c r="Q2" s="7"/>
      <c r="R2" s="17"/>
      <c r="S2" s="17"/>
      <c r="T2" s="5"/>
    </row>
    <row r="3" spans="1:20" ht="15">
      <c r="A3" s="7" t="s">
        <v>16</v>
      </c>
      <c r="B3" s="63" t="str">
        <f>B38</f>
        <v>Bryant and Stratton</v>
      </c>
      <c r="C3" s="1">
        <f>G38</f>
        <v>305</v>
      </c>
      <c r="D3" s="1">
        <f>L38</f>
        <v>318</v>
      </c>
      <c r="E3" s="1">
        <f>Q38</f>
        <v>322</v>
      </c>
      <c r="F3" s="1">
        <f>SUM(C3:E3)</f>
        <v>945</v>
      </c>
      <c r="G3" s="5"/>
      <c r="H3" s="65" t="s">
        <v>131</v>
      </c>
      <c r="I3" s="7" t="s">
        <v>17</v>
      </c>
      <c r="J3" s="7">
        <f>SMALL(F2:F14,2)</f>
        <v>938</v>
      </c>
      <c r="K3" s="7" t="s">
        <v>143</v>
      </c>
      <c r="M3" s="7"/>
      <c r="N3" s="7"/>
      <c r="O3" s="7"/>
      <c r="P3" s="7"/>
      <c r="Q3" s="7"/>
      <c r="R3" s="5"/>
      <c r="S3" s="5"/>
      <c r="T3" s="5"/>
    </row>
    <row r="4" spans="1:20" ht="15">
      <c r="A4" s="7"/>
      <c r="B4" s="63" t="str">
        <f>B44</f>
        <v>Carl Sandburg</v>
      </c>
      <c r="C4" s="1">
        <f>G44</f>
        <v>319</v>
      </c>
      <c r="D4" s="1">
        <f>L44</f>
        <v>315</v>
      </c>
      <c r="E4" s="1">
        <f>Q44</f>
        <v>329</v>
      </c>
      <c r="F4" s="1">
        <f>SUM(C4:E4)</f>
        <v>963</v>
      </c>
      <c r="H4" s="64" t="s">
        <v>132</v>
      </c>
      <c r="I4" s="7" t="s">
        <v>18</v>
      </c>
      <c r="J4" s="7">
        <f>SMALL(F2:F14,3)</f>
        <v>939</v>
      </c>
      <c r="K4" s="7" t="s">
        <v>143</v>
      </c>
      <c r="M4" s="7"/>
      <c r="N4" s="7"/>
      <c r="O4" s="7"/>
      <c r="P4" s="7"/>
      <c r="Q4" s="7"/>
      <c r="T4" s="5"/>
    </row>
    <row r="5" spans="1:20" ht="15">
      <c r="A5" s="7"/>
      <c r="B5" s="63" t="s">
        <v>20</v>
      </c>
      <c r="C5" s="1">
        <f>G50</f>
        <v>386</v>
      </c>
      <c r="D5" s="1">
        <f>L50</f>
        <v>362</v>
      </c>
      <c r="E5" s="1">
        <f>Q50</f>
        <v>372</v>
      </c>
      <c r="F5" s="1">
        <f>SUM(C5:E5)</f>
        <v>1120</v>
      </c>
      <c r="G5" s="5"/>
      <c r="H5" s="64" t="s">
        <v>133</v>
      </c>
      <c r="I5" s="7" t="s">
        <v>19</v>
      </c>
      <c r="J5" s="7">
        <f>SMALL(F2:F14,4)</f>
        <v>945</v>
      </c>
      <c r="K5" s="7"/>
      <c r="M5" s="7"/>
      <c r="N5" s="7"/>
      <c r="O5" s="7"/>
      <c r="P5" s="7"/>
      <c r="Q5" s="7"/>
      <c r="R5" s="5"/>
      <c r="S5" s="5"/>
      <c r="T5" s="5"/>
    </row>
    <row r="6" spans="1:20" ht="15">
      <c r="A6" s="7"/>
      <c r="B6" s="63" t="str">
        <f>B56</f>
        <v xml:space="preserve">Highland </v>
      </c>
      <c r="C6" s="1">
        <f>G56</f>
        <v>307</v>
      </c>
      <c r="D6" s="1">
        <f>L56</f>
        <v>308</v>
      </c>
      <c r="E6" s="1">
        <f>Q56</f>
        <v>321</v>
      </c>
      <c r="F6" s="1">
        <f>SUM(C6:E6)</f>
        <v>936</v>
      </c>
      <c r="G6" s="5"/>
      <c r="H6" s="64" t="s">
        <v>134</v>
      </c>
      <c r="I6" s="7" t="s">
        <v>21</v>
      </c>
      <c r="J6" s="7">
        <f>SMALL(F2:F14,5)</f>
        <v>963</v>
      </c>
      <c r="K6" s="7"/>
      <c r="M6" s="7"/>
      <c r="N6" s="7"/>
      <c r="O6" s="7"/>
      <c r="P6" s="7"/>
      <c r="Q6" s="7"/>
      <c r="R6" s="5"/>
      <c r="S6" s="5"/>
      <c r="T6" s="5"/>
    </row>
    <row r="7" spans="1:20" ht="15">
      <c r="A7" s="7"/>
      <c r="B7" s="63" t="str">
        <f>B62</f>
        <v>IVCC</v>
      </c>
      <c r="C7" s="1">
        <f>G62</f>
        <v>356</v>
      </c>
      <c r="D7" s="1">
        <f>L62</f>
        <v>363</v>
      </c>
      <c r="E7" s="1">
        <f>Q62</f>
        <v>364</v>
      </c>
      <c r="F7" s="1">
        <f>SUM(C7:E7)</f>
        <v>1083</v>
      </c>
      <c r="G7" s="5"/>
      <c r="H7" s="64" t="s">
        <v>2</v>
      </c>
      <c r="I7" s="7" t="s">
        <v>22</v>
      </c>
      <c r="J7" s="7">
        <f>SMALL(F2:F14,6)</f>
        <v>964</v>
      </c>
      <c r="K7" s="7"/>
      <c r="M7" s="7"/>
      <c r="N7" s="7"/>
      <c r="O7" s="7"/>
      <c r="P7" s="7"/>
      <c r="Q7" s="7"/>
      <c r="R7" s="5"/>
      <c r="S7" s="5"/>
      <c r="T7" s="5"/>
    </row>
    <row r="8" spans="1:20" ht="15">
      <c r="A8" s="7"/>
      <c r="B8" s="63" t="str">
        <f>B68</f>
        <v>Sauk Valley</v>
      </c>
      <c r="C8" s="1">
        <f>G68</f>
        <v>346</v>
      </c>
      <c r="D8" s="1">
        <f>L68</f>
        <v>333</v>
      </c>
      <c r="E8" s="1">
        <f>Q68</f>
        <v>346</v>
      </c>
      <c r="F8" s="1">
        <f>SUM(C8:E8)</f>
        <v>1025</v>
      </c>
      <c r="G8" s="5"/>
      <c r="H8" s="64" t="s">
        <v>41</v>
      </c>
      <c r="I8" s="7" t="s">
        <v>23</v>
      </c>
      <c r="J8" s="7">
        <f>SMALL(F2:F14,7)</f>
        <v>1014</v>
      </c>
      <c r="K8" s="7"/>
      <c r="M8" s="7"/>
      <c r="N8" s="7"/>
      <c r="O8" s="7"/>
      <c r="P8" s="7"/>
      <c r="Q8" s="7"/>
      <c r="R8" s="17"/>
      <c r="S8" s="17"/>
      <c r="T8" s="5"/>
    </row>
    <row r="9" spans="1:20" ht="15">
      <c r="A9" s="7"/>
      <c r="B9" s="63" t="str">
        <f>B74</f>
        <v>College of Lake County</v>
      </c>
      <c r="C9" s="1">
        <f>G74</f>
        <v>324</v>
      </c>
      <c r="D9" s="1">
        <f>L74</f>
        <v>312</v>
      </c>
      <c r="E9" s="1">
        <f>Q74</f>
        <v>328</v>
      </c>
      <c r="F9" s="1">
        <f>SUM(C9:E9)</f>
        <v>964</v>
      </c>
      <c r="G9" s="5"/>
      <c r="H9" s="64" t="s">
        <v>141</v>
      </c>
      <c r="I9" s="7" t="s">
        <v>24</v>
      </c>
      <c r="J9" s="7">
        <f>SMALL(F2:F14,8)</f>
        <v>1025</v>
      </c>
      <c r="K9" s="7"/>
      <c r="M9" s="7"/>
      <c r="N9" s="7"/>
      <c r="O9" s="7"/>
      <c r="P9" s="7"/>
      <c r="Q9" s="7"/>
      <c r="R9" s="17"/>
      <c r="S9" s="17"/>
      <c r="T9" s="5"/>
    </row>
    <row r="10" spans="1:20" ht="15">
      <c r="A10" s="7"/>
      <c r="B10" s="63" t="str">
        <f>B80</f>
        <v>Alexandria Tech</v>
      </c>
      <c r="C10" s="7">
        <f>G80</f>
        <v>310</v>
      </c>
      <c r="D10" s="7">
        <f>L80</f>
        <v>307</v>
      </c>
      <c r="E10" s="7">
        <f>Q80</f>
        <v>321</v>
      </c>
      <c r="F10" s="1">
        <f>SUM(C10:E10)</f>
        <v>938</v>
      </c>
      <c r="G10" s="5"/>
      <c r="H10" s="64" t="s">
        <v>140</v>
      </c>
      <c r="I10" s="7" t="s">
        <v>56</v>
      </c>
      <c r="J10" s="7">
        <f>SMALL(F2:F14,9)</f>
        <v>1083</v>
      </c>
      <c r="K10" s="7" t="s">
        <v>16</v>
      </c>
      <c r="M10" s="7"/>
      <c r="O10" s="7"/>
      <c r="P10" s="7"/>
      <c r="Q10" s="7"/>
      <c r="R10" s="17"/>
      <c r="S10" s="17"/>
      <c r="T10" s="5"/>
    </row>
    <row r="11" spans="1:20" ht="15">
      <c r="A11" s="7"/>
      <c r="B11" s="63" t="str">
        <f>B86</f>
        <v>Moraine Valley</v>
      </c>
      <c r="C11" s="7">
        <f>G86</f>
        <v>345</v>
      </c>
      <c r="D11" s="7">
        <f>L86</f>
        <v>335</v>
      </c>
      <c r="E11" s="7">
        <f>Q86</f>
        <v>334</v>
      </c>
      <c r="F11" s="1">
        <f>SUM(C11:E11)</f>
        <v>1014</v>
      </c>
      <c r="G11" s="5"/>
      <c r="H11" s="64" t="s">
        <v>135</v>
      </c>
      <c r="I11" s="7" t="s">
        <v>57</v>
      </c>
      <c r="J11" s="7">
        <f>SMALL(F2:F14,10)</f>
        <v>1094</v>
      </c>
      <c r="K11" s="7"/>
      <c r="M11" s="7"/>
      <c r="O11" s="7"/>
      <c r="P11" s="7"/>
      <c r="Q11" s="7"/>
      <c r="R11" s="17"/>
      <c r="S11" s="17"/>
      <c r="T11" s="5"/>
    </row>
    <row r="12" spans="1:20" ht="15">
      <c r="A12" s="7"/>
      <c r="B12" s="63" t="str">
        <f>B92</f>
        <v>Waubonsee CC</v>
      </c>
      <c r="C12" s="7">
        <f>G92</f>
        <v>360</v>
      </c>
      <c r="D12" s="7">
        <f>L92</f>
        <v>357</v>
      </c>
      <c r="E12" s="7">
        <f>Q92</f>
        <v>377</v>
      </c>
      <c r="F12" s="1">
        <f>SUM(C12:E12)</f>
        <v>1094</v>
      </c>
      <c r="G12" s="5"/>
      <c r="H12" s="64" t="s">
        <v>6</v>
      </c>
      <c r="I12" s="7" t="s">
        <v>49</v>
      </c>
      <c r="J12" s="7">
        <f>SMALL(F2:F14,11)</f>
        <v>1104</v>
      </c>
      <c r="K12" s="7"/>
      <c r="M12" s="7"/>
      <c r="O12" s="7"/>
      <c r="P12" s="7"/>
      <c r="Q12" s="7"/>
      <c r="R12" s="17"/>
      <c r="S12" s="17"/>
      <c r="T12" s="5"/>
    </row>
    <row r="13" spans="1:20" ht="15">
      <c r="A13" s="7"/>
      <c r="B13" s="7" t="s">
        <v>6</v>
      </c>
      <c r="C13" s="7">
        <f>G98</f>
        <v>379</v>
      </c>
      <c r="D13" s="7">
        <f>L98</f>
        <v>370</v>
      </c>
      <c r="E13" s="7">
        <f>Q98</f>
        <v>355</v>
      </c>
      <c r="F13" s="1">
        <f>SUM(C13:E13)</f>
        <v>1104</v>
      </c>
      <c r="G13" s="5"/>
      <c r="H13" s="64" t="s">
        <v>139</v>
      </c>
      <c r="I13" s="7" t="s">
        <v>50</v>
      </c>
      <c r="J13" s="7">
        <f>SMALL(F2:F14,12)</f>
        <v>1120</v>
      </c>
      <c r="K13" s="7"/>
      <c r="M13" s="7"/>
      <c r="O13" s="7"/>
      <c r="P13" s="7"/>
      <c r="Q13" s="7"/>
      <c r="R13" s="17"/>
      <c r="S13" s="17"/>
      <c r="T13" s="5"/>
    </row>
    <row r="14" spans="1:20" ht="15">
      <c r="A14" s="7"/>
      <c r="B14" s="7"/>
      <c r="C14" s="1"/>
      <c r="D14" s="1"/>
      <c r="E14" s="1"/>
      <c r="F14" s="1"/>
      <c r="G14" s="5"/>
      <c r="H14" s="5"/>
      <c r="I14" s="5" t="s">
        <v>16</v>
      </c>
      <c r="J14" s="5" t="s">
        <v>16</v>
      </c>
      <c r="K14" s="5"/>
      <c r="L14" s="7" t="s">
        <v>16</v>
      </c>
      <c r="M14" s="7"/>
      <c r="N14" s="7"/>
      <c r="O14" s="7"/>
      <c r="P14" s="7"/>
      <c r="Q14" s="7"/>
      <c r="R14" s="5"/>
      <c r="S14" s="5"/>
      <c r="T14" s="5"/>
    </row>
    <row r="15" spans="1:20" ht="15">
      <c r="A15" s="2" t="s">
        <v>9</v>
      </c>
      <c r="B15" s="18" t="s">
        <v>25</v>
      </c>
      <c r="C15" s="18" t="s">
        <v>129</v>
      </c>
      <c r="D15" s="74" t="s">
        <v>53</v>
      </c>
      <c r="E15" s="5"/>
      <c r="F15" s="5"/>
      <c r="G15" s="74"/>
      <c r="I15" s="75" t="s">
        <v>144</v>
      </c>
      <c r="J15" s="74"/>
      <c r="M15" s="17"/>
      <c r="N15" s="17"/>
      <c r="O15" s="17"/>
      <c r="P15" s="17"/>
      <c r="Q15" s="5"/>
      <c r="R15" s="5"/>
      <c r="S15" s="5"/>
      <c r="T15" s="5"/>
    </row>
    <row r="16" spans="1:6" ht="15">
      <c r="A16" s="17">
        <v>1</v>
      </c>
      <c r="B16" s="1" t="s">
        <v>118</v>
      </c>
      <c r="C16" s="7" t="s">
        <v>137</v>
      </c>
      <c r="D16" s="1">
        <v>219</v>
      </c>
      <c r="E16" s="13"/>
      <c r="F16" s="19"/>
    </row>
    <row r="17" spans="1:6" ht="15">
      <c r="A17" s="17">
        <v>2</v>
      </c>
      <c r="B17" s="1" t="s">
        <v>71</v>
      </c>
      <c r="C17" s="7" t="s">
        <v>138</v>
      </c>
      <c r="D17" s="1">
        <v>224</v>
      </c>
      <c r="E17" s="13" t="s">
        <v>143</v>
      </c>
      <c r="F17" s="19"/>
    </row>
    <row r="18" spans="1:20" ht="15">
      <c r="A18" s="17">
        <v>3</v>
      </c>
      <c r="B18" s="7" t="s">
        <v>113</v>
      </c>
      <c r="C18" s="7" t="s">
        <v>2</v>
      </c>
      <c r="D18" s="7">
        <v>225</v>
      </c>
      <c r="E18" s="5" t="s">
        <v>143</v>
      </c>
      <c r="F18" s="19"/>
      <c r="M18" s="17"/>
      <c r="N18" s="17"/>
      <c r="O18" s="17"/>
      <c r="P18" s="17"/>
      <c r="Q18" s="5"/>
      <c r="R18" s="17"/>
      <c r="S18" s="17"/>
      <c r="T18" s="5"/>
    </row>
    <row r="19" spans="1:20" ht="15">
      <c r="A19" s="17">
        <v>4</v>
      </c>
      <c r="B19" s="7" t="s">
        <v>82</v>
      </c>
      <c r="C19" s="7" t="s">
        <v>4</v>
      </c>
      <c r="D19" s="7">
        <v>229</v>
      </c>
      <c r="E19" s="5"/>
      <c r="F19" s="19"/>
      <c r="M19" s="17"/>
      <c r="N19" s="17"/>
      <c r="O19" s="17"/>
      <c r="P19" s="17"/>
      <c r="Q19" s="5"/>
      <c r="R19" s="17"/>
      <c r="S19" s="17"/>
      <c r="T19" s="5"/>
    </row>
    <row r="20" spans="1:20" ht="15">
      <c r="A20" s="17">
        <v>5</v>
      </c>
      <c r="B20" s="7" t="s">
        <v>142</v>
      </c>
      <c r="C20" s="7" t="s">
        <v>4</v>
      </c>
      <c r="D20" s="7">
        <v>232</v>
      </c>
      <c r="E20" s="5"/>
      <c r="F20" s="19"/>
      <c r="M20" s="17"/>
      <c r="N20" s="17"/>
      <c r="O20" s="17"/>
      <c r="P20" s="17"/>
      <c r="Q20" s="5"/>
      <c r="R20" s="17"/>
      <c r="S20" s="17"/>
      <c r="T20" s="5"/>
    </row>
    <row r="21" spans="1:20" ht="15">
      <c r="A21" s="17">
        <v>6</v>
      </c>
      <c r="B21" s="7" t="s">
        <v>77</v>
      </c>
      <c r="C21" s="7" t="s">
        <v>0</v>
      </c>
      <c r="D21" s="7">
        <v>232</v>
      </c>
      <c r="E21" s="5" t="s">
        <v>143</v>
      </c>
      <c r="F21" s="19"/>
      <c r="M21" s="17"/>
      <c r="N21" s="17"/>
      <c r="O21" s="17"/>
      <c r="P21" s="17"/>
      <c r="Q21" s="5"/>
      <c r="R21" s="17"/>
      <c r="S21" s="17"/>
      <c r="T21" s="5"/>
    </row>
    <row r="22" spans="1:20" ht="15">
      <c r="A22" s="17">
        <v>7</v>
      </c>
      <c r="B22" s="7" t="s">
        <v>107</v>
      </c>
      <c r="C22" s="7" t="s">
        <v>58</v>
      </c>
      <c r="D22" s="7">
        <v>232</v>
      </c>
      <c r="E22" s="5"/>
      <c r="F22" s="19"/>
      <c r="M22" s="17"/>
      <c r="N22" s="17"/>
      <c r="O22" s="17"/>
      <c r="P22" s="17"/>
      <c r="Q22" s="5"/>
      <c r="R22" s="17"/>
      <c r="S22" s="17"/>
      <c r="T22" s="5"/>
    </row>
    <row r="23" spans="1:20" ht="15">
      <c r="A23" s="17">
        <v>8</v>
      </c>
      <c r="B23" s="7" t="s">
        <v>120</v>
      </c>
      <c r="C23" s="7" t="s">
        <v>137</v>
      </c>
      <c r="D23" s="7">
        <v>233</v>
      </c>
      <c r="E23" s="5"/>
      <c r="F23" s="19"/>
      <c r="M23" s="17"/>
      <c r="N23" s="17"/>
      <c r="O23" s="17"/>
      <c r="P23" s="17"/>
      <c r="Q23" s="5"/>
      <c r="R23" s="17"/>
      <c r="S23" s="17"/>
      <c r="T23" s="5"/>
    </row>
    <row r="24" spans="1:20" ht="15">
      <c r="A24" s="17">
        <v>9</v>
      </c>
      <c r="B24" s="7" t="s">
        <v>70</v>
      </c>
      <c r="C24" s="7" t="s">
        <v>138</v>
      </c>
      <c r="D24" s="7">
        <v>234</v>
      </c>
      <c r="E24" s="5" t="s">
        <v>143</v>
      </c>
      <c r="F24" s="19"/>
      <c r="M24" s="17"/>
      <c r="N24" s="17"/>
      <c r="O24" s="17"/>
      <c r="P24" s="17"/>
      <c r="Q24" s="5"/>
      <c r="R24" s="17"/>
      <c r="S24" s="17"/>
      <c r="T24" s="5"/>
    </row>
    <row r="25" spans="1:20" ht="15">
      <c r="A25" s="17">
        <v>10</v>
      </c>
      <c r="B25" s="7" t="s">
        <v>110</v>
      </c>
      <c r="C25" s="7" t="s">
        <v>3</v>
      </c>
      <c r="D25" s="7">
        <v>236</v>
      </c>
      <c r="E25" s="5"/>
      <c r="F25" s="19"/>
      <c r="M25" s="17"/>
      <c r="N25" s="17"/>
      <c r="O25" s="17"/>
      <c r="P25" s="17"/>
      <c r="Q25" s="5"/>
      <c r="R25" s="17"/>
      <c r="S25" s="17"/>
      <c r="T25" s="5"/>
    </row>
    <row r="26" spans="1:20" ht="15">
      <c r="A26" s="17">
        <v>11</v>
      </c>
      <c r="B26" s="7" t="s">
        <v>108</v>
      </c>
      <c r="C26" s="7" t="s">
        <v>3</v>
      </c>
      <c r="D26" s="7">
        <v>237</v>
      </c>
      <c r="E26" s="5"/>
      <c r="F26" s="19"/>
      <c r="M26" s="17"/>
      <c r="N26" s="17"/>
      <c r="O26" s="17"/>
      <c r="P26" s="17"/>
      <c r="Q26" s="5"/>
      <c r="R26" s="17"/>
      <c r="S26" s="17"/>
      <c r="T26" s="5"/>
    </row>
    <row r="27" spans="1:20" ht="15">
      <c r="A27" s="17">
        <v>12</v>
      </c>
      <c r="B27" s="7" t="s">
        <v>136</v>
      </c>
      <c r="C27" s="7" t="s">
        <v>2</v>
      </c>
      <c r="D27" s="7">
        <v>238</v>
      </c>
      <c r="E27" s="5" t="s">
        <v>143</v>
      </c>
      <c r="F27" s="19"/>
      <c r="M27" s="17"/>
      <c r="N27" s="17"/>
      <c r="O27" s="17"/>
      <c r="P27" s="17"/>
      <c r="Q27" s="5"/>
      <c r="R27" s="17"/>
      <c r="S27" s="17"/>
      <c r="T27" s="5"/>
    </row>
    <row r="28" spans="1:20" ht="15">
      <c r="A28" s="17">
        <v>13</v>
      </c>
      <c r="B28" s="7" t="s">
        <v>83</v>
      </c>
      <c r="C28" s="7" t="s">
        <v>4</v>
      </c>
      <c r="D28" s="7">
        <v>240</v>
      </c>
      <c r="E28" s="5"/>
      <c r="F28" s="19"/>
      <c r="M28" s="17"/>
      <c r="N28" s="17"/>
      <c r="O28" s="17"/>
      <c r="P28" s="17"/>
      <c r="Q28" s="5"/>
      <c r="R28" s="17"/>
      <c r="S28" s="17"/>
      <c r="T28" s="5"/>
    </row>
    <row r="29" spans="1:20" ht="15">
      <c r="A29" s="17">
        <v>14</v>
      </c>
      <c r="B29" s="7" t="s">
        <v>84</v>
      </c>
      <c r="C29" s="7" t="s">
        <v>4</v>
      </c>
      <c r="D29" s="7">
        <v>240</v>
      </c>
      <c r="E29" s="5"/>
      <c r="F29" s="19"/>
      <c r="M29" s="17"/>
      <c r="N29" s="17"/>
      <c r="O29" s="17"/>
      <c r="P29" s="17"/>
      <c r="Q29" s="5"/>
      <c r="R29" s="17"/>
      <c r="S29" s="17"/>
      <c r="T29" s="5"/>
    </row>
    <row r="30" spans="1:20" ht="15">
      <c r="A30" s="17">
        <v>15</v>
      </c>
      <c r="B30" s="7" t="s">
        <v>79</v>
      </c>
      <c r="C30" s="7" t="s">
        <v>0</v>
      </c>
      <c r="D30" s="7">
        <v>240</v>
      </c>
      <c r="E30" s="5"/>
      <c r="F30" s="17"/>
      <c r="M30" s="17"/>
      <c r="N30" s="17"/>
      <c r="O30" s="17"/>
      <c r="P30" s="17"/>
      <c r="Q30" s="5"/>
      <c r="R30" s="17"/>
      <c r="S30" s="17"/>
      <c r="T30" s="5"/>
    </row>
    <row r="31" spans="1:20" ht="16" thickBot="1">
      <c r="A31" s="7"/>
      <c r="B31" s="18" t="s">
        <v>26</v>
      </c>
      <c r="C31" s="8"/>
      <c r="D31" s="8"/>
      <c r="E31" s="17"/>
      <c r="F31" s="7"/>
      <c r="G31" s="5"/>
      <c r="H31" s="17"/>
      <c r="I31" s="17"/>
      <c r="J31" s="17"/>
      <c r="K31" s="17"/>
      <c r="L31" s="5"/>
      <c r="M31" s="17"/>
      <c r="N31" s="17"/>
      <c r="O31" s="17"/>
      <c r="P31" s="17"/>
      <c r="Q31" s="5"/>
      <c r="R31" s="16"/>
      <c r="S31" s="17"/>
      <c r="T31" s="5"/>
    </row>
    <row r="32" spans="1:20" ht="16" thickBot="1">
      <c r="A32" s="20" t="s">
        <v>16</v>
      </c>
      <c r="B32" s="53" t="s">
        <v>54</v>
      </c>
      <c r="C32" s="21" t="s">
        <v>27</v>
      </c>
      <c r="D32" s="22" t="s">
        <v>28</v>
      </c>
      <c r="E32" s="22" t="s">
        <v>14</v>
      </c>
      <c r="F32" s="22" t="s">
        <v>29</v>
      </c>
      <c r="G32" s="23">
        <f>SUM(E33:E37)-MAX(E33:E37)</f>
        <v>315</v>
      </c>
      <c r="H32" s="21" t="s">
        <v>27</v>
      </c>
      <c r="I32" s="22" t="s">
        <v>28</v>
      </c>
      <c r="J32" s="22" t="s">
        <v>14</v>
      </c>
      <c r="K32" s="22" t="s">
        <v>30</v>
      </c>
      <c r="L32" s="23">
        <f>SUM(J33:J37)-MAX(J33:J37)</f>
        <v>314</v>
      </c>
      <c r="M32" s="21" t="s">
        <v>27</v>
      </c>
      <c r="N32" s="22" t="s">
        <v>28</v>
      </c>
      <c r="O32" s="22" t="s">
        <v>14</v>
      </c>
      <c r="P32" s="22" t="s">
        <v>31</v>
      </c>
      <c r="Q32" s="23">
        <f>SUM(O33:O37)-MAX(O33:O37)</f>
        <v>310</v>
      </c>
      <c r="R32" s="24" t="s">
        <v>14</v>
      </c>
      <c r="S32" s="25" t="s">
        <v>32</v>
      </c>
      <c r="T32" s="26">
        <f>SUM(G32+L32+Q32)</f>
        <v>939</v>
      </c>
    </row>
    <row r="33" spans="1:20" ht="15">
      <c r="A33" s="8" t="s">
        <v>33</v>
      </c>
      <c r="B33" s="70" t="s">
        <v>82</v>
      </c>
      <c r="C33" s="27">
        <v>35</v>
      </c>
      <c r="D33" s="28">
        <v>44</v>
      </c>
      <c r="E33" s="8">
        <f>SUM(C33:D33)</f>
        <v>79</v>
      </c>
      <c r="F33" s="8"/>
      <c r="G33" s="29"/>
      <c r="H33" s="27">
        <v>39</v>
      </c>
      <c r="I33" s="28">
        <v>39</v>
      </c>
      <c r="J33" s="8">
        <f>SUM(H33:I33)</f>
        <v>78</v>
      </c>
      <c r="K33" s="28"/>
      <c r="L33" s="29"/>
      <c r="M33" s="27">
        <v>36</v>
      </c>
      <c r="N33" s="28">
        <v>36</v>
      </c>
      <c r="O33" s="8">
        <f>SUM(M33:N33)</f>
        <v>72</v>
      </c>
      <c r="P33" s="28"/>
      <c r="Q33" s="29"/>
      <c r="R33" s="30">
        <f>E33+J33+O33</f>
        <v>229</v>
      </c>
      <c r="S33" s="17"/>
      <c r="T33" s="5"/>
    </row>
    <row r="34" spans="1:20" ht="15">
      <c r="A34" s="8" t="s">
        <v>91</v>
      </c>
      <c r="B34" s="71" t="s">
        <v>128</v>
      </c>
      <c r="C34" s="27">
        <v>39</v>
      </c>
      <c r="D34" s="28">
        <v>39</v>
      </c>
      <c r="E34" s="8">
        <f>SUM(C34:D34)</f>
        <v>78</v>
      </c>
      <c r="F34" s="8"/>
      <c r="G34" s="29"/>
      <c r="H34" s="27">
        <v>38</v>
      </c>
      <c r="I34" s="28">
        <v>40</v>
      </c>
      <c r="J34" s="8">
        <f>SUM(H34:I34)</f>
        <v>78</v>
      </c>
      <c r="K34" s="28"/>
      <c r="L34" s="29"/>
      <c r="M34" s="27">
        <v>40</v>
      </c>
      <c r="N34" s="28">
        <v>36</v>
      </c>
      <c r="O34" s="8">
        <f>SUM(M34:N34)</f>
        <v>76</v>
      </c>
      <c r="P34" s="28"/>
      <c r="Q34" s="29"/>
      <c r="R34" s="30">
        <f>E34+J34+O34</f>
        <v>232</v>
      </c>
      <c r="S34" s="17"/>
      <c r="T34" s="5"/>
    </row>
    <row r="35" spans="1:20" ht="15">
      <c r="A35" s="8"/>
      <c r="B35" s="71" t="s">
        <v>83</v>
      </c>
      <c r="C35" s="27">
        <v>39</v>
      </c>
      <c r="D35" s="28">
        <v>41</v>
      </c>
      <c r="E35" s="8">
        <f>SUM(C35:D35)</f>
        <v>80</v>
      </c>
      <c r="F35" s="8"/>
      <c r="G35" s="29"/>
      <c r="H35" s="27">
        <v>42</v>
      </c>
      <c r="I35" s="28">
        <v>38</v>
      </c>
      <c r="J35" s="8">
        <f>SUM(H35:I35)</f>
        <v>80</v>
      </c>
      <c r="K35" s="28"/>
      <c r="L35" s="29"/>
      <c r="M35" s="27">
        <v>41</v>
      </c>
      <c r="N35" s="28">
        <v>39</v>
      </c>
      <c r="O35" s="8">
        <f>SUM(M35:N35)</f>
        <v>80</v>
      </c>
      <c r="P35" s="28"/>
      <c r="Q35" s="29"/>
      <c r="R35" s="30">
        <f>E35+J35+O35</f>
        <v>240</v>
      </c>
      <c r="S35" s="17"/>
      <c r="T35" s="5"/>
    </row>
    <row r="36" spans="1:20" ht="15">
      <c r="A36" s="8" t="s">
        <v>16</v>
      </c>
      <c r="B36" s="71" t="s">
        <v>84</v>
      </c>
      <c r="C36" s="27">
        <v>40</v>
      </c>
      <c r="D36" s="28">
        <v>38</v>
      </c>
      <c r="E36" s="8">
        <f>SUM(C36:D36)</f>
        <v>78</v>
      </c>
      <c r="F36" s="8"/>
      <c r="G36" s="29"/>
      <c r="H36" s="27">
        <v>43</v>
      </c>
      <c r="I36" s="28">
        <v>35</v>
      </c>
      <c r="J36" s="8">
        <f>SUM(H36:I36)</f>
        <v>78</v>
      </c>
      <c r="K36" s="28"/>
      <c r="L36" s="29"/>
      <c r="M36" s="27">
        <v>39</v>
      </c>
      <c r="N36" s="28">
        <v>45</v>
      </c>
      <c r="O36" s="8">
        <f>SUM(M36:N36)</f>
        <v>84</v>
      </c>
      <c r="P36" s="28"/>
      <c r="Q36" s="29"/>
      <c r="R36" s="30">
        <f>E36+J36+O36</f>
        <v>240</v>
      </c>
      <c r="S36" s="17"/>
      <c r="T36" s="5"/>
    </row>
    <row r="37" spans="1:20" ht="16" thickBot="1">
      <c r="A37" s="17"/>
      <c r="B37" s="72" t="s">
        <v>85</v>
      </c>
      <c r="C37" s="31">
        <v>41</v>
      </c>
      <c r="D37" s="32">
        <v>46</v>
      </c>
      <c r="E37" s="33">
        <f>SUM(C37:D37)</f>
        <v>87</v>
      </c>
      <c r="F37" s="33"/>
      <c r="G37" s="34"/>
      <c r="H37" s="27">
        <v>41</v>
      </c>
      <c r="I37" s="28">
        <v>39</v>
      </c>
      <c r="J37" s="33">
        <f>SUM(H37:I37)</f>
        <v>80</v>
      </c>
      <c r="K37" s="32"/>
      <c r="L37" s="34"/>
      <c r="M37" s="31">
        <v>43</v>
      </c>
      <c r="N37" s="32">
        <v>39</v>
      </c>
      <c r="O37" s="33">
        <f>SUM(M37:N37)</f>
        <v>82</v>
      </c>
      <c r="P37" s="32"/>
      <c r="Q37" s="34"/>
      <c r="R37" s="30">
        <f>E37+J37+O37</f>
        <v>249</v>
      </c>
      <c r="S37" s="17"/>
      <c r="T37" s="5"/>
    </row>
    <row r="38" spans="1:20" ht="16" thickBot="1">
      <c r="A38" s="20" t="s">
        <v>16</v>
      </c>
      <c r="B38" s="53" t="s">
        <v>34</v>
      </c>
      <c r="C38" s="21" t="s">
        <v>27</v>
      </c>
      <c r="D38" s="22" t="s">
        <v>28</v>
      </c>
      <c r="E38" s="22" t="s">
        <v>14</v>
      </c>
      <c r="F38" s="22" t="s">
        <v>29</v>
      </c>
      <c r="G38" s="23">
        <f>SUM(E39:E43)-MAX(E39:E43)</f>
        <v>305</v>
      </c>
      <c r="H38" s="21" t="s">
        <v>27</v>
      </c>
      <c r="I38" s="22" t="s">
        <v>28</v>
      </c>
      <c r="J38" s="22" t="s">
        <v>14</v>
      </c>
      <c r="K38" s="22" t="s">
        <v>30</v>
      </c>
      <c r="L38" s="23">
        <f>SUM(J39:J43)-MAX(J39:J43)</f>
        <v>318</v>
      </c>
      <c r="M38" s="21" t="s">
        <v>27</v>
      </c>
      <c r="N38" s="22" t="s">
        <v>28</v>
      </c>
      <c r="O38" s="22" t="s">
        <v>14</v>
      </c>
      <c r="P38" s="22" t="s">
        <v>31</v>
      </c>
      <c r="Q38" s="23">
        <f>SUM(O39:O43)-MAX(O39:O43)</f>
        <v>322</v>
      </c>
      <c r="R38" s="24" t="s">
        <v>14</v>
      </c>
      <c r="S38" s="25" t="s">
        <v>32</v>
      </c>
      <c r="T38" s="26">
        <f>SUM(G38+L38+Q38)</f>
        <v>945</v>
      </c>
    </row>
    <row r="39" spans="1:20" ht="15">
      <c r="A39" s="8" t="s">
        <v>33</v>
      </c>
      <c r="B39" s="60" t="s">
        <v>70</v>
      </c>
      <c r="C39" s="27">
        <v>37</v>
      </c>
      <c r="D39" s="28">
        <v>36</v>
      </c>
      <c r="E39" s="8">
        <f>SUM(C39:D39)</f>
        <v>73</v>
      </c>
      <c r="F39" s="8"/>
      <c r="G39" s="29"/>
      <c r="H39" s="27">
        <v>39</v>
      </c>
      <c r="I39" s="28">
        <v>39</v>
      </c>
      <c r="J39" s="8">
        <f>SUM(H39:I39)</f>
        <v>78</v>
      </c>
      <c r="K39" s="28"/>
      <c r="L39" s="29"/>
      <c r="M39" s="27">
        <v>41</v>
      </c>
      <c r="N39" s="28">
        <v>42</v>
      </c>
      <c r="O39" s="8">
        <f>SUM(M39:N39)</f>
        <v>83</v>
      </c>
      <c r="P39" s="28"/>
      <c r="Q39" s="29"/>
      <c r="R39" s="30">
        <f>E39+J39+O39</f>
        <v>234</v>
      </c>
      <c r="S39" s="17"/>
      <c r="T39" s="5"/>
    </row>
    <row r="40" spans="1:20" ht="15">
      <c r="A40" s="8" t="s">
        <v>35</v>
      </c>
      <c r="B40" s="61" t="s">
        <v>71</v>
      </c>
      <c r="C40" s="27">
        <v>37</v>
      </c>
      <c r="D40" s="28">
        <v>39</v>
      </c>
      <c r="E40" s="8">
        <f>SUM(C40:D40)</f>
        <v>76</v>
      </c>
      <c r="F40" s="8"/>
      <c r="G40" s="29"/>
      <c r="H40" s="27">
        <v>38</v>
      </c>
      <c r="I40" s="28">
        <v>36</v>
      </c>
      <c r="J40" s="8">
        <f>SUM(H40:I40)</f>
        <v>74</v>
      </c>
      <c r="K40" s="28"/>
      <c r="L40" s="29"/>
      <c r="M40" s="27">
        <v>38</v>
      </c>
      <c r="N40" s="28">
        <v>36</v>
      </c>
      <c r="O40" s="8">
        <f>SUM(M40:N40)</f>
        <v>74</v>
      </c>
      <c r="P40" s="28"/>
      <c r="Q40" s="29"/>
      <c r="R40" s="30">
        <f>E40+J40+O40</f>
        <v>224</v>
      </c>
      <c r="S40" s="17"/>
      <c r="T40" s="5"/>
    </row>
    <row r="41" spans="1:20" ht="15">
      <c r="A41" s="8"/>
      <c r="B41" s="61" t="s">
        <v>72</v>
      </c>
      <c r="C41" s="27">
        <v>36</v>
      </c>
      <c r="D41" s="28">
        <v>39</v>
      </c>
      <c r="E41" s="8">
        <f>SUM(C41:D41)</f>
        <v>75</v>
      </c>
      <c r="F41" s="8"/>
      <c r="G41" s="29"/>
      <c r="H41" s="27">
        <v>39</v>
      </c>
      <c r="I41" s="28">
        <v>44</v>
      </c>
      <c r="J41" s="8">
        <f>SUM(H41:I41)</f>
        <v>83</v>
      </c>
      <c r="K41" s="28"/>
      <c r="L41" s="29"/>
      <c r="M41" s="27">
        <v>44</v>
      </c>
      <c r="N41" s="28">
        <v>40</v>
      </c>
      <c r="O41" s="8">
        <f>SUM(M41:N41)</f>
        <v>84</v>
      </c>
      <c r="P41" s="28"/>
      <c r="Q41" s="29"/>
      <c r="R41" s="30">
        <f>E41+J41+O41</f>
        <v>242</v>
      </c>
      <c r="S41" s="17"/>
      <c r="T41" s="5"/>
    </row>
    <row r="42" spans="1:20" ht="15">
      <c r="A42" s="8" t="s">
        <v>16</v>
      </c>
      <c r="B42" s="61" t="s">
        <v>73</v>
      </c>
      <c r="C42" s="27">
        <v>42</v>
      </c>
      <c r="D42" s="28">
        <v>39</v>
      </c>
      <c r="E42" s="8">
        <f>SUM(C42:D42)</f>
        <v>81</v>
      </c>
      <c r="F42" s="8"/>
      <c r="G42" s="29"/>
      <c r="H42" s="27">
        <v>40</v>
      </c>
      <c r="I42" s="28">
        <v>43</v>
      </c>
      <c r="J42" s="8">
        <f>SUM(H42:I42)</f>
        <v>83</v>
      </c>
      <c r="K42" s="28"/>
      <c r="L42" s="29"/>
      <c r="M42" s="27">
        <v>42</v>
      </c>
      <c r="N42" s="28">
        <v>39</v>
      </c>
      <c r="O42" s="8">
        <f>SUM(M42:N42)</f>
        <v>81</v>
      </c>
      <c r="P42" s="28"/>
      <c r="Q42" s="29"/>
      <c r="R42" s="30">
        <f>E42+J42+O42</f>
        <v>245</v>
      </c>
      <c r="S42" s="17"/>
      <c r="T42" s="5"/>
    </row>
    <row r="43" spans="1:20" ht="16" thickBot="1">
      <c r="A43" s="17"/>
      <c r="B43" s="62" t="s">
        <v>74</v>
      </c>
      <c r="C43" s="27">
        <v>39</v>
      </c>
      <c r="D43" s="28">
        <v>43</v>
      </c>
      <c r="E43" s="33">
        <f>SUM(C43:D43)</f>
        <v>82</v>
      </c>
      <c r="F43" s="33"/>
      <c r="G43" s="34"/>
      <c r="H43" s="31">
        <v>41</v>
      </c>
      <c r="I43" s="32">
        <v>46</v>
      </c>
      <c r="J43" s="33">
        <f>SUM(H43:I43)</f>
        <v>87</v>
      </c>
      <c r="K43" s="32"/>
      <c r="L43" s="34"/>
      <c r="M43" s="31">
        <v>38</v>
      </c>
      <c r="N43" s="32">
        <v>49</v>
      </c>
      <c r="O43" s="33">
        <f>SUM(M43:N43)</f>
        <v>87</v>
      </c>
      <c r="P43" s="32"/>
      <c r="Q43" s="34"/>
      <c r="R43" s="30">
        <f>E43+J43+O43</f>
        <v>256</v>
      </c>
      <c r="S43" s="17"/>
      <c r="T43" s="5"/>
    </row>
    <row r="44" spans="1:20" ht="16" thickBot="1">
      <c r="A44" s="20" t="s">
        <v>16</v>
      </c>
      <c r="B44" s="53" t="s">
        <v>36</v>
      </c>
      <c r="C44" s="21" t="s">
        <v>27</v>
      </c>
      <c r="D44" s="22" t="s">
        <v>28</v>
      </c>
      <c r="E44" s="22" t="s">
        <v>14</v>
      </c>
      <c r="F44" s="22" t="s">
        <v>29</v>
      </c>
      <c r="G44" s="23">
        <f>SUM(E45:E49)-MAX(E45:E49)</f>
        <v>319</v>
      </c>
      <c r="H44" s="21" t="s">
        <v>27</v>
      </c>
      <c r="I44" s="22" t="s">
        <v>28</v>
      </c>
      <c r="J44" s="22" t="s">
        <v>14</v>
      </c>
      <c r="K44" s="22" t="s">
        <v>30</v>
      </c>
      <c r="L44" s="23">
        <f>SUM(J45:J49)-MAX(J45:J49)</f>
        <v>315</v>
      </c>
      <c r="M44" s="21" t="s">
        <v>27</v>
      </c>
      <c r="N44" s="22" t="s">
        <v>28</v>
      </c>
      <c r="O44" s="22" t="s">
        <v>14</v>
      </c>
      <c r="P44" s="22" t="s">
        <v>37</v>
      </c>
      <c r="Q44" s="23">
        <f>SUM(O45:O49)-MAX(O45:O49)</f>
        <v>329</v>
      </c>
      <c r="R44" s="24" t="s">
        <v>14</v>
      </c>
      <c r="S44" s="25" t="s">
        <v>32</v>
      </c>
      <c r="T44" s="35">
        <f>SUM(G44+L44+Q44)</f>
        <v>963</v>
      </c>
    </row>
    <row r="45" spans="1:20" ht="15">
      <c r="A45" s="8" t="s">
        <v>33</v>
      </c>
      <c r="B45" s="70" t="s">
        <v>77</v>
      </c>
      <c r="C45" s="27">
        <v>38</v>
      </c>
      <c r="D45" s="28">
        <v>41</v>
      </c>
      <c r="E45" s="8">
        <f>SUM(C45:D45)</f>
        <v>79</v>
      </c>
      <c r="F45" s="8"/>
      <c r="G45" s="29"/>
      <c r="H45" s="27">
        <v>39</v>
      </c>
      <c r="I45" s="28">
        <v>39</v>
      </c>
      <c r="J45" s="8">
        <f>SUM(H45:I45)</f>
        <v>78</v>
      </c>
      <c r="K45" s="28"/>
      <c r="L45" s="29"/>
      <c r="M45" s="27">
        <v>37</v>
      </c>
      <c r="N45" s="28">
        <v>38</v>
      </c>
      <c r="O45" s="8">
        <f>SUM(M45:N45)</f>
        <v>75</v>
      </c>
      <c r="P45" s="28"/>
      <c r="Q45" s="29"/>
      <c r="R45" s="30">
        <f>E45+J45+O45</f>
        <v>232</v>
      </c>
      <c r="S45" s="17"/>
      <c r="T45" s="5"/>
    </row>
    <row r="46" spans="1:20" ht="15">
      <c r="A46" s="8" t="s">
        <v>7</v>
      </c>
      <c r="B46" s="71" t="s">
        <v>78</v>
      </c>
      <c r="C46" s="27">
        <v>42</v>
      </c>
      <c r="D46" s="28">
        <v>42</v>
      </c>
      <c r="E46" s="8">
        <f>SUM(C46:D46)</f>
        <v>84</v>
      </c>
      <c r="F46" s="8"/>
      <c r="G46" s="29"/>
      <c r="H46" s="27">
        <v>42</v>
      </c>
      <c r="I46" s="28">
        <v>39</v>
      </c>
      <c r="J46" s="8">
        <f>SUM(H46:I46)</f>
        <v>81</v>
      </c>
      <c r="K46" s="28"/>
      <c r="L46" s="29"/>
      <c r="M46" s="27">
        <v>45</v>
      </c>
      <c r="N46" s="28">
        <v>43</v>
      </c>
      <c r="O46" s="8">
        <f>SUM(M46:N46)</f>
        <v>88</v>
      </c>
      <c r="P46" s="28"/>
      <c r="Q46" s="29"/>
      <c r="R46" s="30">
        <f>E46+J46+O46</f>
        <v>253</v>
      </c>
      <c r="S46" s="17"/>
      <c r="T46" s="5"/>
    </row>
    <row r="47" spans="1:20" ht="15">
      <c r="A47" s="8"/>
      <c r="B47" s="71" t="s">
        <v>79</v>
      </c>
      <c r="C47" s="27">
        <v>39</v>
      </c>
      <c r="D47" s="28">
        <v>39</v>
      </c>
      <c r="E47" s="8">
        <f>SUM(C47:D47)</f>
        <v>78</v>
      </c>
      <c r="F47" s="8"/>
      <c r="G47" s="29"/>
      <c r="H47" s="27">
        <v>41</v>
      </c>
      <c r="I47" s="28">
        <v>38</v>
      </c>
      <c r="J47" s="8">
        <f>SUM(H47:I47)</f>
        <v>79</v>
      </c>
      <c r="K47" s="28"/>
      <c r="L47" s="29"/>
      <c r="M47" s="27">
        <v>39</v>
      </c>
      <c r="N47" s="28">
        <v>45</v>
      </c>
      <c r="O47" s="8">
        <f>SUM(M47:N47)</f>
        <v>84</v>
      </c>
      <c r="P47" s="28"/>
      <c r="Q47" s="29"/>
      <c r="R47" s="30">
        <f>E47+J47+O47</f>
        <v>241</v>
      </c>
      <c r="S47" s="17"/>
      <c r="T47" s="5"/>
    </row>
    <row r="48" spans="1:20" ht="15">
      <c r="A48" s="8" t="s">
        <v>16</v>
      </c>
      <c r="B48" s="71" t="s">
        <v>80</v>
      </c>
      <c r="C48" s="27">
        <v>40</v>
      </c>
      <c r="D48" s="28">
        <v>38</v>
      </c>
      <c r="E48" s="8">
        <f>SUM(C48:D48)</f>
        <v>78</v>
      </c>
      <c r="F48" s="8"/>
      <c r="G48" s="29"/>
      <c r="H48" s="27">
        <v>41</v>
      </c>
      <c r="I48" s="28">
        <v>40</v>
      </c>
      <c r="J48" s="8">
        <f>SUM(H48:I48)</f>
        <v>81</v>
      </c>
      <c r="K48" s="28"/>
      <c r="L48" s="29"/>
      <c r="M48" s="27">
        <v>46</v>
      </c>
      <c r="N48" s="28">
        <v>46</v>
      </c>
      <c r="O48" s="8">
        <f>SUM(M48:N48)</f>
        <v>92</v>
      </c>
      <c r="P48" s="28"/>
      <c r="Q48" s="29"/>
      <c r="R48" s="30">
        <f>E48+J48+O48</f>
        <v>251</v>
      </c>
      <c r="S48" s="17"/>
      <c r="T48" s="5"/>
    </row>
    <row r="49" spans="1:20" ht="16" thickBot="1">
      <c r="A49" s="17"/>
      <c r="B49" s="72" t="s">
        <v>81</v>
      </c>
      <c r="C49" s="31">
        <v>43</v>
      </c>
      <c r="D49" s="32">
        <v>42</v>
      </c>
      <c r="E49" s="33">
        <f>SUM(C49:D49)</f>
        <v>85</v>
      </c>
      <c r="F49" s="33"/>
      <c r="G49" s="34"/>
      <c r="H49" s="31">
        <v>38</v>
      </c>
      <c r="I49" s="32">
        <v>39</v>
      </c>
      <c r="J49" s="33">
        <f>SUM(H49:I49)</f>
        <v>77</v>
      </c>
      <c r="K49" s="32"/>
      <c r="L49" s="34"/>
      <c r="M49" s="31">
        <v>39</v>
      </c>
      <c r="N49" s="32">
        <v>43</v>
      </c>
      <c r="O49" s="33">
        <f>SUM(M49:N49)</f>
        <v>82</v>
      </c>
      <c r="P49" s="32"/>
      <c r="Q49" s="34"/>
      <c r="R49" s="30">
        <f>E49+J49+O49</f>
        <v>244</v>
      </c>
      <c r="S49" s="17"/>
      <c r="T49" s="5"/>
    </row>
    <row r="50" spans="1:20" ht="16" thickBot="1">
      <c r="A50" s="20" t="s">
        <v>16</v>
      </c>
      <c r="B50" s="53" t="s">
        <v>20</v>
      </c>
      <c r="C50" s="21" t="s">
        <v>27</v>
      </c>
      <c r="D50" s="22" t="s">
        <v>28</v>
      </c>
      <c r="E50" s="22" t="s">
        <v>14</v>
      </c>
      <c r="F50" s="22" t="s">
        <v>29</v>
      </c>
      <c r="G50" s="23">
        <f>SUM(E51:E55)-MAX(E51:E55)</f>
        <v>386</v>
      </c>
      <c r="H50" s="21" t="s">
        <v>27</v>
      </c>
      <c r="I50" s="22" t="s">
        <v>28</v>
      </c>
      <c r="J50" s="22" t="s">
        <v>14</v>
      </c>
      <c r="K50" s="22" t="s">
        <v>30</v>
      </c>
      <c r="L50" s="23">
        <f>SUM(J51:J55)-MAX(J51:J55)</f>
        <v>362</v>
      </c>
      <c r="M50" s="21" t="s">
        <v>27</v>
      </c>
      <c r="N50" s="22" t="s">
        <v>28</v>
      </c>
      <c r="O50" s="22" t="s">
        <v>14</v>
      </c>
      <c r="P50" s="22" t="s">
        <v>37</v>
      </c>
      <c r="Q50" s="23">
        <f>SUM(O51:O55)-MAX(O51:O55)</f>
        <v>372</v>
      </c>
      <c r="R50" s="24" t="s">
        <v>14</v>
      </c>
      <c r="S50" s="25" t="s">
        <v>32</v>
      </c>
      <c r="T50" s="35">
        <f>SUM(G50+L50+Q50)</f>
        <v>1120</v>
      </c>
    </row>
    <row r="51" spans="1:20" ht="15">
      <c r="A51" s="8" t="s">
        <v>33</v>
      </c>
      <c r="B51" s="70" t="s">
        <v>101</v>
      </c>
      <c r="C51" s="27">
        <v>43</v>
      </c>
      <c r="D51" s="28">
        <v>48</v>
      </c>
      <c r="E51" s="8">
        <f>SUM(C51:D51)</f>
        <v>91</v>
      </c>
      <c r="F51" s="8"/>
      <c r="G51" s="29"/>
      <c r="H51" s="27">
        <v>40</v>
      </c>
      <c r="I51" s="28">
        <v>42</v>
      </c>
      <c r="J51" s="8">
        <f>SUM(H51:I51)</f>
        <v>82</v>
      </c>
      <c r="K51" s="28"/>
      <c r="L51" s="29"/>
      <c r="M51" s="27">
        <v>42</v>
      </c>
      <c r="N51" s="28">
        <v>42</v>
      </c>
      <c r="O51" s="8">
        <f>SUM(M51:N51)</f>
        <v>84</v>
      </c>
      <c r="P51" s="28"/>
      <c r="Q51" s="29"/>
      <c r="R51" s="30">
        <f>E51+J51+O51</f>
        <v>257</v>
      </c>
      <c r="S51" s="17"/>
      <c r="T51" s="5"/>
    </row>
    <row r="52" spans="1:20" ht="15">
      <c r="A52" s="8" t="s">
        <v>8</v>
      </c>
      <c r="B52" s="71" t="s">
        <v>102</v>
      </c>
      <c r="C52" s="27">
        <v>45</v>
      </c>
      <c r="D52" s="28">
        <v>54</v>
      </c>
      <c r="E52" s="8">
        <f>SUM(C52:D52)</f>
        <v>99</v>
      </c>
      <c r="F52" s="8"/>
      <c r="G52" s="29"/>
      <c r="H52" s="27">
        <v>46</v>
      </c>
      <c r="I52" s="28">
        <v>45</v>
      </c>
      <c r="J52" s="8">
        <f>SUM(H52:I52)</f>
        <v>91</v>
      </c>
      <c r="K52" s="28"/>
      <c r="L52" s="29"/>
      <c r="M52" s="27">
        <v>47</v>
      </c>
      <c r="N52" s="28">
        <v>47</v>
      </c>
      <c r="O52" s="8">
        <f>SUM(M52:N52)</f>
        <v>94</v>
      </c>
      <c r="P52" s="28"/>
      <c r="Q52" s="29"/>
      <c r="R52" s="30">
        <f>E52+J52+O52</f>
        <v>284</v>
      </c>
      <c r="S52" s="17"/>
      <c r="T52" s="5"/>
    </row>
    <row r="53" spans="1:20" ht="15">
      <c r="A53" s="8"/>
      <c r="B53" s="71" t="s">
        <v>103</v>
      </c>
      <c r="C53" s="27">
        <v>45</v>
      </c>
      <c r="D53" s="28">
        <v>52</v>
      </c>
      <c r="E53" s="8">
        <f>SUM(C53:D53)</f>
        <v>97</v>
      </c>
      <c r="F53" s="8"/>
      <c r="G53" s="29"/>
      <c r="H53" s="27">
        <v>41</v>
      </c>
      <c r="I53" s="28">
        <v>44</v>
      </c>
      <c r="J53" s="8">
        <f>SUM(H53:I53)</f>
        <v>85</v>
      </c>
      <c r="K53" s="28"/>
      <c r="L53" s="29"/>
      <c r="M53" s="27">
        <v>50</v>
      </c>
      <c r="N53" s="28">
        <v>46</v>
      </c>
      <c r="O53" s="8">
        <f>SUM(M53:N53)</f>
        <v>96</v>
      </c>
      <c r="P53" s="28"/>
      <c r="Q53" s="29"/>
      <c r="R53" s="30">
        <f>E53+J53+O53</f>
        <v>278</v>
      </c>
      <c r="S53" s="17"/>
      <c r="T53" s="5"/>
    </row>
    <row r="54" spans="1:20" ht="15">
      <c r="A54" s="8" t="s">
        <v>16</v>
      </c>
      <c r="B54" s="71" t="s">
        <v>104</v>
      </c>
      <c r="C54" s="27">
        <v>52</v>
      </c>
      <c r="D54" s="28">
        <v>50</v>
      </c>
      <c r="E54" s="8">
        <f>SUM(C54:D54)</f>
        <v>102</v>
      </c>
      <c r="F54" s="8"/>
      <c r="G54" s="29"/>
      <c r="H54" s="27">
        <v>53</v>
      </c>
      <c r="I54" s="28">
        <v>53</v>
      </c>
      <c r="J54" s="8">
        <f>SUM(H54:I54)</f>
        <v>106</v>
      </c>
      <c r="K54" s="28"/>
      <c r="L54" s="29"/>
      <c r="M54" s="27">
        <v>50</v>
      </c>
      <c r="N54" s="28">
        <v>48</v>
      </c>
      <c r="O54" s="8">
        <f>SUM(M54:N54)</f>
        <v>98</v>
      </c>
      <c r="P54" s="28"/>
      <c r="Q54" s="29"/>
      <c r="R54" s="30">
        <f>E54+J54+O54</f>
        <v>306</v>
      </c>
      <c r="S54" s="17"/>
      <c r="T54" s="5"/>
    </row>
    <row r="55" spans="1:20" ht="16" thickBot="1">
      <c r="A55" s="17"/>
      <c r="B55" s="72" t="s">
        <v>117</v>
      </c>
      <c r="C55" s="31">
        <v>49</v>
      </c>
      <c r="D55" s="32">
        <v>50</v>
      </c>
      <c r="E55" s="33">
        <f>SUM(C55:D55)</f>
        <v>99</v>
      </c>
      <c r="F55" s="33"/>
      <c r="G55" s="34"/>
      <c r="H55" s="31">
        <v>50</v>
      </c>
      <c r="I55" s="32">
        <v>54</v>
      </c>
      <c r="J55" s="33">
        <f>SUM(H55:I55)</f>
        <v>104</v>
      </c>
      <c r="K55" s="32"/>
      <c r="L55" s="34"/>
      <c r="M55" s="31">
        <v>50</v>
      </c>
      <c r="N55" s="32">
        <v>55</v>
      </c>
      <c r="O55" s="33">
        <f>SUM(M55:N55)</f>
        <v>105</v>
      </c>
      <c r="P55" s="32"/>
      <c r="Q55" s="34"/>
      <c r="R55" s="30">
        <f>E55+J55+O55</f>
        <v>308</v>
      </c>
      <c r="S55" s="17"/>
      <c r="T55" s="5"/>
    </row>
    <row r="56" spans="1:20" ht="16" thickBot="1">
      <c r="A56" s="20" t="s">
        <v>16</v>
      </c>
      <c r="B56" s="53" t="s">
        <v>39</v>
      </c>
      <c r="C56" s="21" t="s">
        <v>27</v>
      </c>
      <c r="D56" s="22" t="s">
        <v>28</v>
      </c>
      <c r="E56" s="22" t="s">
        <v>14</v>
      </c>
      <c r="F56" s="22" t="s">
        <v>29</v>
      </c>
      <c r="G56" s="23">
        <f>SUM(E57:E61)-MAX(E57:E61)</f>
        <v>307</v>
      </c>
      <c r="H56" s="21" t="s">
        <v>27</v>
      </c>
      <c r="I56" s="22" t="s">
        <v>28</v>
      </c>
      <c r="J56" s="22" t="s">
        <v>14</v>
      </c>
      <c r="K56" s="22" t="s">
        <v>30</v>
      </c>
      <c r="L56" s="23">
        <f>SUM(J57:J61)-MAX(J57:J61)</f>
        <v>308</v>
      </c>
      <c r="M56" s="21" t="s">
        <v>27</v>
      </c>
      <c r="N56" s="22" t="s">
        <v>28</v>
      </c>
      <c r="O56" s="22" t="s">
        <v>14</v>
      </c>
      <c r="P56" s="22" t="s">
        <v>37</v>
      </c>
      <c r="Q56" s="23">
        <f>SUM(O57:O61)-MAX(O57:O61)</f>
        <v>321</v>
      </c>
      <c r="R56" s="24" t="s">
        <v>14</v>
      </c>
      <c r="S56" s="25" t="s">
        <v>32</v>
      </c>
      <c r="T56" s="35">
        <f>SUM(G56+L56+Q56)</f>
        <v>936</v>
      </c>
    </row>
    <row r="57" spans="1:20" ht="15">
      <c r="A57" s="8" t="s">
        <v>33</v>
      </c>
      <c r="B57" s="70" t="s">
        <v>118</v>
      </c>
      <c r="C57" s="27">
        <v>37</v>
      </c>
      <c r="D57" s="28">
        <v>33</v>
      </c>
      <c r="E57" s="8">
        <f>SUM(C57:D57)</f>
        <v>70</v>
      </c>
      <c r="F57" s="8"/>
      <c r="G57" s="29"/>
      <c r="H57" s="27">
        <v>36</v>
      </c>
      <c r="I57" s="28">
        <v>37</v>
      </c>
      <c r="J57" s="8">
        <f>SUM(H57:I57)</f>
        <v>73</v>
      </c>
      <c r="K57" s="28"/>
      <c r="L57" s="29"/>
      <c r="M57" s="27">
        <v>38</v>
      </c>
      <c r="N57" s="28">
        <v>38</v>
      </c>
      <c r="O57" s="8">
        <f>SUM(M57:N57)</f>
        <v>76</v>
      </c>
      <c r="P57" s="28"/>
      <c r="Q57" s="29"/>
      <c r="R57" s="30">
        <f>E57+J57+O57</f>
        <v>219</v>
      </c>
      <c r="S57" s="17"/>
      <c r="T57" s="5"/>
    </row>
    <row r="58" spans="1:20" ht="15">
      <c r="A58" s="8" t="s">
        <v>38</v>
      </c>
      <c r="B58" s="71" t="s">
        <v>119</v>
      </c>
      <c r="C58" s="27">
        <v>38</v>
      </c>
      <c r="D58" s="28">
        <v>41</v>
      </c>
      <c r="E58" s="8">
        <f>SUM(C58:D58)</f>
        <v>79</v>
      </c>
      <c r="F58" s="8"/>
      <c r="G58" s="29"/>
      <c r="H58" s="27">
        <v>39</v>
      </c>
      <c r="I58" s="28">
        <v>41</v>
      </c>
      <c r="J58" s="8">
        <f>SUM(H58:I58)</f>
        <v>80</v>
      </c>
      <c r="K58" s="28"/>
      <c r="L58" s="29"/>
      <c r="M58" s="27">
        <v>38</v>
      </c>
      <c r="N58" s="28">
        <v>45</v>
      </c>
      <c r="O58" s="8">
        <f>SUM(M58:N58)</f>
        <v>83</v>
      </c>
      <c r="P58" s="28"/>
      <c r="Q58" s="29"/>
      <c r="R58" s="30">
        <f>E58+J58+O58</f>
        <v>242</v>
      </c>
      <c r="S58" s="17"/>
      <c r="T58" s="5"/>
    </row>
    <row r="59" spans="1:20" ht="15">
      <c r="A59" s="8"/>
      <c r="B59" s="71" t="s">
        <v>120</v>
      </c>
      <c r="C59" s="27">
        <v>39</v>
      </c>
      <c r="D59" s="28">
        <v>39</v>
      </c>
      <c r="E59" s="8">
        <f>SUM(C59:D59)</f>
        <v>78</v>
      </c>
      <c r="F59" s="8"/>
      <c r="G59" s="29"/>
      <c r="H59" s="27">
        <v>36</v>
      </c>
      <c r="I59" s="28">
        <v>40</v>
      </c>
      <c r="J59" s="8">
        <f>SUM(H59:I59)</f>
        <v>76</v>
      </c>
      <c r="K59" s="28"/>
      <c r="L59" s="29"/>
      <c r="M59" s="27">
        <v>40</v>
      </c>
      <c r="N59" s="28">
        <v>39</v>
      </c>
      <c r="O59" s="8">
        <f>SUM(M59:N59)</f>
        <v>79</v>
      </c>
      <c r="P59" s="28"/>
      <c r="Q59" s="29"/>
      <c r="R59" s="30">
        <f>E59+J59+O59</f>
        <v>233</v>
      </c>
      <c r="S59" s="17"/>
      <c r="T59" s="5"/>
    </row>
    <row r="60" spans="1:20" ht="15">
      <c r="A60" s="8" t="s">
        <v>16</v>
      </c>
      <c r="B60" s="71" t="s">
        <v>121</v>
      </c>
      <c r="C60" s="27">
        <v>40</v>
      </c>
      <c r="D60" s="28">
        <v>40</v>
      </c>
      <c r="E60" s="8">
        <f>SUM(C60:D60)</f>
        <v>80</v>
      </c>
      <c r="F60" s="8"/>
      <c r="G60" s="29"/>
      <c r="H60" s="27">
        <v>42</v>
      </c>
      <c r="I60" s="28">
        <v>37</v>
      </c>
      <c r="J60" s="8">
        <f>SUM(H60:I60)</f>
        <v>79</v>
      </c>
      <c r="K60" s="28"/>
      <c r="L60" s="29"/>
      <c r="M60" s="27">
        <v>45</v>
      </c>
      <c r="N60" s="28">
        <v>38</v>
      </c>
      <c r="O60" s="8">
        <f>SUM(M60:N60)</f>
        <v>83</v>
      </c>
      <c r="P60" s="28"/>
      <c r="Q60" s="29"/>
      <c r="R60" s="30">
        <f>E60+J60+O60</f>
        <v>242</v>
      </c>
      <c r="S60" s="17"/>
      <c r="T60" s="5"/>
    </row>
    <row r="61" spans="1:20" ht="16" thickBot="1">
      <c r="A61" s="17"/>
      <c r="B61" s="72" t="s">
        <v>122</v>
      </c>
      <c r="C61" s="31">
        <v>39</v>
      </c>
      <c r="D61" s="32">
        <v>44</v>
      </c>
      <c r="E61" s="33">
        <f>SUM(C61:D61)</f>
        <v>83</v>
      </c>
      <c r="F61" s="33"/>
      <c r="G61" s="34"/>
      <c r="H61" s="31">
        <v>42</v>
      </c>
      <c r="I61" s="32">
        <v>41</v>
      </c>
      <c r="J61" s="33">
        <f>SUM(H61:I61)</f>
        <v>83</v>
      </c>
      <c r="K61" s="32"/>
      <c r="L61" s="34"/>
      <c r="M61" s="31">
        <v>43</v>
      </c>
      <c r="N61" s="32">
        <v>41</v>
      </c>
      <c r="O61" s="33">
        <f>SUM(M61:N61)</f>
        <v>84</v>
      </c>
      <c r="P61" s="32"/>
      <c r="Q61" s="34"/>
      <c r="R61" s="30">
        <f>E61+J61+O61</f>
        <v>250</v>
      </c>
      <c r="S61" s="17"/>
      <c r="T61" s="5"/>
    </row>
    <row r="62" spans="1:20" ht="16" thickBot="1">
      <c r="A62" s="20" t="s">
        <v>16</v>
      </c>
      <c r="B62" s="53" t="s">
        <v>1</v>
      </c>
      <c r="C62" s="21" t="s">
        <v>27</v>
      </c>
      <c r="D62" s="22" t="s">
        <v>28</v>
      </c>
      <c r="E62" s="22" t="s">
        <v>14</v>
      </c>
      <c r="F62" s="22" t="s">
        <v>29</v>
      </c>
      <c r="G62" s="23">
        <f>SUM(E63:E67)-MAX(E63:E67)</f>
        <v>356</v>
      </c>
      <c r="H62" s="21" t="s">
        <v>27</v>
      </c>
      <c r="I62" s="22" t="s">
        <v>28</v>
      </c>
      <c r="J62" s="22" t="s">
        <v>14</v>
      </c>
      <c r="K62" s="22" t="s">
        <v>30</v>
      </c>
      <c r="L62" s="23">
        <f>SUM(J63:J67)-MAX(J63:J67)</f>
        <v>363</v>
      </c>
      <c r="M62" s="21" t="s">
        <v>27</v>
      </c>
      <c r="N62" s="22" t="s">
        <v>28</v>
      </c>
      <c r="O62" s="22" t="s">
        <v>14</v>
      </c>
      <c r="P62" s="22" t="s">
        <v>37</v>
      </c>
      <c r="Q62" s="23">
        <f>SUM(O63:O67)-MAX(O63:O67)</f>
        <v>364</v>
      </c>
      <c r="R62" s="24" t="s">
        <v>14</v>
      </c>
      <c r="S62" s="25" t="s">
        <v>32</v>
      </c>
      <c r="T62" s="35">
        <f>SUM(G62+L62+Q62)</f>
        <v>1083</v>
      </c>
    </row>
    <row r="63" spans="1:20" ht="15">
      <c r="A63" s="8" t="s">
        <v>33</v>
      </c>
      <c r="B63" s="68" t="s">
        <v>123</v>
      </c>
      <c r="C63" s="27">
        <v>44</v>
      </c>
      <c r="D63" s="28">
        <v>37</v>
      </c>
      <c r="E63" s="8">
        <f>SUM(C63:D63)</f>
        <v>81</v>
      </c>
      <c r="F63" s="8"/>
      <c r="G63" s="29"/>
      <c r="H63" s="27">
        <v>43</v>
      </c>
      <c r="I63" s="28">
        <v>42</v>
      </c>
      <c r="J63" s="8">
        <f>SUM(H63:I63)</f>
        <v>85</v>
      </c>
      <c r="K63" s="28"/>
      <c r="L63" s="29"/>
      <c r="M63" s="27">
        <v>40</v>
      </c>
      <c r="N63" s="28">
        <v>37</v>
      </c>
      <c r="O63" s="8">
        <f>SUM(M63:N63)</f>
        <v>77</v>
      </c>
      <c r="P63" s="28"/>
      <c r="Q63" s="29"/>
      <c r="R63" s="30">
        <f>E63+J63+O63</f>
        <v>243</v>
      </c>
      <c r="S63" s="17"/>
      <c r="T63" s="5"/>
    </row>
    <row r="64" spans="1:20" ht="15">
      <c r="A64" s="8" t="s">
        <v>92</v>
      </c>
      <c r="B64" s="68" t="s">
        <v>124</v>
      </c>
      <c r="C64" s="27">
        <v>43</v>
      </c>
      <c r="D64" s="28">
        <v>47</v>
      </c>
      <c r="E64" s="8">
        <f>SUM(C64:D64)</f>
        <v>90</v>
      </c>
      <c r="F64" s="8"/>
      <c r="G64" s="29"/>
      <c r="H64" s="27">
        <v>47</v>
      </c>
      <c r="I64" s="28">
        <v>45</v>
      </c>
      <c r="J64" s="8">
        <f>SUM(H64:I64)</f>
        <v>92</v>
      </c>
      <c r="K64" s="28"/>
      <c r="L64" s="29"/>
      <c r="M64" s="27">
        <v>44</v>
      </c>
      <c r="N64" s="28">
        <v>44</v>
      </c>
      <c r="O64" s="8">
        <f>SUM(M64:N64)</f>
        <v>88</v>
      </c>
      <c r="P64" s="28"/>
      <c r="Q64" s="29"/>
      <c r="R64" s="30">
        <f>E64+J64+O64</f>
        <v>270</v>
      </c>
      <c r="S64" s="17"/>
      <c r="T64" s="5"/>
    </row>
    <row r="65" spans="1:20" ht="15">
      <c r="A65" s="8"/>
      <c r="B65" s="68" t="s">
        <v>125</v>
      </c>
      <c r="C65" s="27">
        <v>45</v>
      </c>
      <c r="D65" s="28">
        <v>39</v>
      </c>
      <c r="E65" s="8">
        <f>SUM(C65:D65)</f>
        <v>84</v>
      </c>
      <c r="F65" s="8"/>
      <c r="G65" s="29"/>
      <c r="H65" s="27">
        <v>42</v>
      </c>
      <c r="I65" s="28">
        <v>45</v>
      </c>
      <c r="J65" s="8">
        <f>SUM(H65:I65)</f>
        <v>87</v>
      </c>
      <c r="K65" s="28"/>
      <c r="L65" s="29"/>
      <c r="M65" s="27">
        <v>49</v>
      </c>
      <c r="N65" s="28">
        <v>43</v>
      </c>
      <c r="O65" s="8">
        <f>SUM(M65:N65)</f>
        <v>92</v>
      </c>
      <c r="P65" s="28"/>
      <c r="Q65" s="29"/>
      <c r="R65" s="30">
        <f>E65+J65+O65</f>
        <v>263</v>
      </c>
      <c r="S65" s="17"/>
      <c r="T65" s="5"/>
    </row>
    <row r="66" spans="1:20" ht="15">
      <c r="A66" s="8" t="s">
        <v>16</v>
      </c>
      <c r="B66" s="68" t="s">
        <v>126</v>
      </c>
      <c r="C66" s="27">
        <v>48</v>
      </c>
      <c r="D66" s="28">
        <v>55</v>
      </c>
      <c r="E66" s="8">
        <f>SUM(C66:D66)</f>
        <v>103</v>
      </c>
      <c r="F66" s="8"/>
      <c r="G66" s="29"/>
      <c r="H66" s="27">
        <v>45</v>
      </c>
      <c r="I66" s="28">
        <v>56</v>
      </c>
      <c r="J66" s="8">
        <f>SUM(H66:I66)</f>
        <v>101</v>
      </c>
      <c r="K66" s="28"/>
      <c r="L66" s="29"/>
      <c r="M66" s="27">
        <v>51</v>
      </c>
      <c r="N66" s="28">
        <v>60</v>
      </c>
      <c r="O66" s="8">
        <f>SUM(M66:N66)</f>
        <v>111</v>
      </c>
      <c r="P66" s="28"/>
      <c r="Q66" s="29"/>
      <c r="R66" s="30">
        <f>E66+J66+O66</f>
        <v>315</v>
      </c>
      <c r="S66" s="17"/>
      <c r="T66" s="5"/>
    </row>
    <row r="67" spans="1:20" ht="16" thickBot="1">
      <c r="A67" s="17"/>
      <c r="B67" s="69" t="s">
        <v>127</v>
      </c>
      <c r="C67" s="31">
        <v>48</v>
      </c>
      <c r="D67" s="32">
        <v>53</v>
      </c>
      <c r="E67" s="33">
        <f>SUM(C67:D67)</f>
        <v>101</v>
      </c>
      <c r="F67" s="33"/>
      <c r="G67" s="34"/>
      <c r="H67" s="31">
        <v>44</v>
      </c>
      <c r="I67" s="32">
        <v>55</v>
      </c>
      <c r="J67" s="33">
        <f>SUM(H67:I67)</f>
        <v>99</v>
      </c>
      <c r="K67" s="32"/>
      <c r="L67" s="34"/>
      <c r="M67" s="31">
        <v>56</v>
      </c>
      <c r="N67" s="32">
        <v>51</v>
      </c>
      <c r="O67" s="33">
        <f>SUM(M67:N67)</f>
        <v>107</v>
      </c>
      <c r="P67" s="32"/>
      <c r="Q67" s="34"/>
      <c r="R67" s="30">
        <f>E67+J67+O67</f>
        <v>307</v>
      </c>
      <c r="S67" s="17"/>
      <c r="T67" s="5"/>
    </row>
    <row r="68" spans="1:20" ht="16" thickBot="1">
      <c r="A68" s="20" t="s">
        <v>16</v>
      </c>
      <c r="B68" s="53" t="s">
        <v>5</v>
      </c>
      <c r="C68" s="21" t="s">
        <v>27</v>
      </c>
      <c r="D68" s="22" t="s">
        <v>28</v>
      </c>
      <c r="E68" s="22" t="s">
        <v>14</v>
      </c>
      <c r="F68" s="22" t="s">
        <v>29</v>
      </c>
      <c r="G68" s="23">
        <f>SUM(E69:E73)-MAX(E69:E73)</f>
        <v>346</v>
      </c>
      <c r="H68" s="21" t="s">
        <v>27</v>
      </c>
      <c r="I68" s="22" t="s">
        <v>28</v>
      </c>
      <c r="J68" s="22" t="s">
        <v>14</v>
      </c>
      <c r="K68" s="22" t="s">
        <v>30</v>
      </c>
      <c r="L68" s="23">
        <f>SUM(J69:J73)-MAX(J69:J73)</f>
        <v>333</v>
      </c>
      <c r="M68" s="21" t="s">
        <v>27</v>
      </c>
      <c r="N68" s="22" t="s">
        <v>28</v>
      </c>
      <c r="O68" s="22" t="s">
        <v>14</v>
      </c>
      <c r="P68" s="22" t="s">
        <v>37</v>
      </c>
      <c r="Q68" s="23">
        <f>SUM(O69:O73)-MAX(O69:O73)</f>
        <v>346</v>
      </c>
      <c r="R68" s="24" t="s">
        <v>14</v>
      </c>
      <c r="S68" s="25" t="s">
        <v>32</v>
      </c>
      <c r="T68" s="35">
        <f>SUM(G68+L68+Q68)</f>
        <v>1025</v>
      </c>
    </row>
    <row r="69" spans="1:20" ht="15">
      <c r="A69" s="8" t="s">
        <v>33</v>
      </c>
      <c r="B69" s="56" t="s">
        <v>59</v>
      </c>
      <c r="C69" s="27">
        <v>41</v>
      </c>
      <c r="D69" s="28">
        <v>49</v>
      </c>
      <c r="E69" s="8">
        <f>SUM(C69:D69)</f>
        <v>90</v>
      </c>
      <c r="F69" s="8"/>
      <c r="G69" s="29"/>
      <c r="H69" s="27">
        <v>40</v>
      </c>
      <c r="I69" s="28">
        <v>39</v>
      </c>
      <c r="J69" s="8">
        <f>SUM(H69:I69)</f>
        <v>79</v>
      </c>
      <c r="K69" s="28"/>
      <c r="L69" s="29"/>
      <c r="M69" s="27">
        <v>42</v>
      </c>
      <c r="N69" s="28">
        <v>46</v>
      </c>
      <c r="O69" s="8">
        <f>SUM(M69:N69)</f>
        <v>88</v>
      </c>
      <c r="P69" s="28"/>
      <c r="Q69" s="29"/>
      <c r="R69" s="30">
        <f>E69+J69+O69</f>
        <v>257</v>
      </c>
      <c r="S69" s="17"/>
      <c r="T69" s="5"/>
    </row>
    <row r="70" spans="1:20" ht="15">
      <c r="A70" s="8" t="s">
        <v>93</v>
      </c>
      <c r="B70" s="57" t="s">
        <v>60</v>
      </c>
      <c r="C70" s="27">
        <v>46</v>
      </c>
      <c r="D70" s="28">
        <v>47</v>
      </c>
      <c r="E70" s="8">
        <f>SUM(C70:D70)</f>
        <v>93</v>
      </c>
      <c r="F70" s="8"/>
      <c r="G70" s="29"/>
      <c r="H70" s="27">
        <v>47</v>
      </c>
      <c r="I70" s="28">
        <v>40</v>
      </c>
      <c r="J70" s="8">
        <f>SUM(H70:I70)</f>
        <v>87</v>
      </c>
      <c r="K70" s="28"/>
      <c r="L70" s="29"/>
      <c r="M70" s="27">
        <v>44</v>
      </c>
      <c r="N70" s="28">
        <v>45</v>
      </c>
      <c r="O70" s="8">
        <f>SUM(M70:N70)</f>
        <v>89</v>
      </c>
      <c r="P70" s="28"/>
      <c r="Q70" s="29"/>
      <c r="R70" s="30">
        <f>E70+J70+O70</f>
        <v>269</v>
      </c>
      <c r="S70" s="17"/>
      <c r="T70" s="5"/>
    </row>
    <row r="71" spans="1:20" ht="15">
      <c r="A71" s="8"/>
      <c r="B71" s="57" t="s">
        <v>61</v>
      </c>
      <c r="C71" s="27">
        <v>40</v>
      </c>
      <c r="D71" s="28">
        <v>43</v>
      </c>
      <c r="E71" s="8">
        <f>SUM(C71:D71)</f>
        <v>83</v>
      </c>
      <c r="F71" s="8"/>
      <c r="G71" s="29"/>
      <c r="H71" s="27">
        <v>43</v>
      </c>
      <c r="I71" s="28">
        <v>45</v>
      </c>
      <c r="J71" s="8">
        <f>SUM(H71:I71)</f>
        <v>88</v>
      </c>
      <c r="K71" s="28"/>
      <c r="L71" s="29"/>
      <c r="M71" s="27">
        <v>43</v>
      </c>
      <c r="N71" s="28">
        <v>41</v>
      </c>
      <c r="O71" s="8">
        <f>SUM(M71:N71)</f>
        <v>84</v>
      </c>
      <c r="P71" s="28"/>
      <c r="Q71" s="29"/>
      <c r="R71" s="30">
        <f>E71+J71+O71</f>
        <v>255</v>
      </c>
      <c r="S71" s="17"/>
      <c r="T71" s="5"/>
    </row>
    <row r="72" spans="1:20" ht="15">
      <c r="A72" s="8" t="s">
        <v>16</v>
      </c>
      <c r="B72" s="57" t="s">
        <v>62</v>
      </c>
      <c r="C72" s="27">
        <v>42</v>
      </c>
      <c r="D72" s="28">
        <v>43</v>
      </c>
      <c r="E72" s="8">
        <f>SUM(C72:D72)</f>
        <v>85</v>
      </c>
      <c r="F72" s="8"/>
      <c r="G72" s="29"/>
      <c r="H72" s="27">
        <v>39</v>
      </c>
      <c r="I72" s="28">
        <v>43</v>
      </c>
      <c r="J72" s="8">
        <f>SUM(H72:I72)</f>
        <v>82</v>
      </c>
      <c r="K72" s="28"/>
      <c r="L72" s="29"/>
      <c r="M72" s="27">
        <v>45</v>
      </c>
      <c r="N72" s="28">
        <v>41</v>
      </c>
      <c r="O72" s="8">
        <f>SUM(M72:N72)</f>
        <v>86</v>
      </c>
      <c r="P72" s="28"/>
      <c r="Q72" s="29"/>
      <c r="R72" s="30">
        <f>E72+J72+O72</f>
        <v>253</v>
      </c>
      <c r="S72" s="17"/>
      <c r="T72" s="5"/>
    </row>
    <row r="73" spans="1:20" ht="16" thickBot="1">
      <c r="A73" s="17"/>
      <c r="B73" s="58" t="s">
        <v>63</v>
      </c>
      <c r="C73" s="31">
        <v>44</v>
      </c>
      <c r="D73" s="32">
        <v>44</v>
      </c>
      <c r="E73" s="33">
        <f>SUM(C73:D73)</f>
        <v>88</v>
      </c>
      <c r="F73" s="33"/>
      <c r="G73" s="34"/>
      <c r="H73" s="31">
        <v>43</v>
      </c>
      <c r="I73" s="32">
        <v>42</v>
      </c>
      <c r="J73" s="33">
        <f>SUM(H73:I73)</f>
        <v>85</v>
      </c>
      <c r="K73" s="32"/>
      <c r="L73" s="34"/>
      <c r="M73" s="31">
        <v>38</v>
      </c>
      <c r="N73" s="32">
        <v>50</v>
      </c>
      <c r="O73" s="33">
        <f>SUM(M73:N73)</f>
        <v>88</v>
      </c>
      <c r="P73" s="32"/>
      <c r="Q73" s="34"/>
      <c r="R73" s="30">
        <f>E73+J73+O73</f>
        <v>261</v>
      </c>
      <c r="S73" s="17"/>
      <c r="T73" s="5"/>
    </row>
    <row r="74" spans="1:20" ht="16" thickBot="1">
      <c r="A74" s="20" t="s">
        <v>16</v>
      </c>
      <c r="B74" s="53" t="s">
        <v>40</v>
      </c>
      <c r="C74" s="21" t="s">
        <v>27</v>
      </c>
      <c r="D74" s="22" t="s">
        <v>28</v>
      </c>
      <c r="E74" s="22" t="s">
        <v>14</v>
      </c>
      <c r="F74" s="22" t="s">
        <v>29</v>
      </c>
      <c r="G74" s="23">
        <f>SUM(E75:E79)-MAX(E75:E79)</f>
        <v>324</v>
      </c>
      <c r="H74" s="21" t="s">
        <v>27</v>
      </c>
      <c r="I74" s="22" t="s">
        <v>28</v>
      </c>
      <c r="J74" s="22" t="s">
        <v>14</v>
      </c>
      <c r="K74" s="22" t="s">
        <v>30</v>
      </c>
      <c r="L74" s="23">
        <f>SUM(J75:J79)-MAX(J75:J79)</f>
        <v>312</v>
      </c>
      <c r="M74" s="21" t="s">
        <v>27</v>
      </c>
      <c r="N74" s="22" t="s">
        <v>28</v>
      </c>
      <c r="O74" s="22" t="s">
        <v>14</v>
      </c>
      <c r="P74" s="22" t="s">
        <v>37</v>
      </c>
      <c r="Q74" s="23">
        <f>SUM(O75:O79)-MAX(O75:O79)</f>
        <v>328</v>
      </c>
      <c r="R74" s="24" t="s">
        <v>14</v>
      </c>
      <c r="S74" s="25" t="s">
        <v>32</v>
      </c>
      <c r="T74" s="35">
        <f>SUM(G74+L74+Q74)</f>
        <v>964</v>
      </c>
    </row>
    <row r="75" spans="1:20" ht="15">
      <c r="A75" s="8" t="s">
        <v>33</v>
      </c>
      <c r="B75" s="70" t="s">
        <v>112</v>
      </c>
      <c r="C75" s="27">
        <v>39</v>
      </c>
      <c r="D75" s="28">
        <v>40</v>
      </c>
      <c r="E75" s="8">
        <f>SUM(C75:D75)</f>
        <v>79</v>
      </c>
      <c r="F75" s="8"/>
      <c r="G75" s="29"/>
      <c r="H75" s="27">
        <v>40</v>
      </c>
      <c r="I75" s="28">
        <v>39</v>
      </c>
      <c r="J75" s="8">
        <f>SUM(H75:I75)</f>
        <v>79</v>
      </c>
      <c r="K75" s="28"/>
      <c r="L75" s="29"/>
      <c r="M75" s="27">
        <v>42</v>
      </c>
      <c r="N75" s="28">
        <v>38</v>
      </c>
      <c r="O75" s="8">
        <f>SUM(M75:N75)</f>
        <v>80</v>
      </c>
      <c r="P75" s="28"/>
      <c r="Q75" s="29"/>
      <c r="R75" s="30">
        <f>E75+J75+O75</f>
        <v>238</v>
      </c>
      <c r="S75" s="17"/>
      <c r="T75" s="5"/>
    </row>
    <row r="76" spans="1:20" ht="15">
      <c r="A76" s="8" t="s">
        <v>94</v>
      </c>
      <c r="B76" s="71" t="s">
        <v>113</v>
      </c>
      <c r="C76" s="27">
        <v>40</v>
      </c>
      <c r="D76" s="28">
        <v>37</v>
      </c>
      <c r="E76" s="8">
        <f>SUM(C76:D76)</f>
        <v>77</v>
      </c>
      <c r="F76" s="8"/>
      <c r="G76" s="29"/>
      <c r="H76" s="27">
        <v>40</v>
      </c>
      <c r="I76" s="28">
        <v>32</v>
      </c>
      <c r="J76" s="8">
        <f>SUM(H76:I76)</f>
        <v>72</v>
      </c>
      <c r="K76" s="28"/>
      <c r="L76" s="29"/>
      <c r="M76" s="27">
        <v>41</v>
      </c>
      <c r="N76" s="28">
        <v>35</v>
      </c>
      <c r="O76" s="8">
        <f>SUM(M76:N76)</f>
        <v>76</v>
      </c>
      <c r="P76" s="28"/>
      <c r="Q76" s="29"/>
      <c r="R76" s="30">
        <f>E76+J76+O76</f>
        <v>225</v>
      </c>
      <c r="S76" s="17"/>
      <c r="T76" s="5"/>
    </row>
    <row r="77" spans="1:20" ht="15">
      <c r="A77" s="8"/>
      <c r="B77" s="71" t="s">
        <v>114</v>
      </c>
      <c r="C77" s="27">
        <v>43</v>
      </c>
      <c r="D77" s="28">
        <v>41</v>
      </c>
      <c r="E77" s="8">
        <f>SUM(C77:D77)</f>
        <v>84</v>
      </c>
      <c r="F77" s="8"/>
      <c r="G77" s="29"/>
      <c r="H77" s="27">
        <v>44</v>
      </c>
      <c r="I77" s="28">
        <v>41</v>
      </c>
      <c r="J77" s="8">
        <f>SUM(H77:I77)</f>
        <v>85</v>
      </c>
      <c r="K77" s="28"/>
      <c r="L77" s="29"/>
      <c r="M77" s="27">
        <v>44</v>
      </c>
      <c r="N77" s="28">
        <v>41</v>
      </c>
      <c r="O77" s="8">
        <f>SUM(M77:N77)</f>
        <v>85</v>
      </c>
      <c r="P77" s="28"/>
      <c r="Q77" s="29"/>
      <c r="R77" s="30">
        <f>E77+J77+O77</f>
        <v>254</v>
      </c>
      <c r="S77" s="17"/>
      <c r="T77" s="5"/>
    </row>
    <row r="78" spans="1:20" ht="15">
      <c r="A78" s="8" t="s">
        <v>16</v>
      </c>
      <c r="B78" s="71" t="s">
        <v>115</v>
      </c>
      <c r="C78" s="27">
        <v>46</v>
      </c>
      <c r="D78" s="28">
        <v>46</v>
      </c>
      <c r="E78" s="8">
        <f>SUM(C78:D78)</f>
        <v>92</v>
      </c>
      <c r="F78" s="8"/>
      <c r="G78" s="29"/>
      <c r="H78" s="27">
        <v>40</v>
      </c>
      <c r="I78" s="28">
        <v>43</v>
      </c>
      <c r="J78" s="8">
        <f>SUM(H78:I78)</f>
        <v>83</v>
      </c>
      <c r="K78" s="28"/>
      <c r="L78" s="29"/>
      <c r="M78" s="27">
        <v>46</v>
      </c>
      <c r="N78" s="28">
        <v>41</v>
      </c>
      <c r="O78" s="8">
        <f>SUM(M78:N78)</f>
        <v>87</v>
      </c>
      <c r="P78" s="28"/>
      <c r="Q78" s="29"/>
      <c r="R78" s="30">
        <f>E78+J78+O78</f>
        <v>262</v>
      </c>
      <c r="S78" s="17"/>
      <c r="T78" s="5"/>
    </row>
    <row r="79" spans="1:20" ht="16" thickBot="1">
      <c r="A79" s="17"/>
      <c r="B79" s="72" t="s">
        <v>116</v>
      </c>
      <c r="C79" s="31">
        <v>39</v>
      </c>
      <c r="D79" s="32">
        <v>45</v>
      </c>
      <c r="E79" s="33">
        <f>SUM(C79:D79)</f>
        <v>84</v>
      </c>
      <c r="F79" s="33"/>
      <c r="G79" s="34"/>
      <c r="H79" s="31">
        <v>40</v>
      </c>
      <c r="I79" s="32">
        <v>38</v>
      </c>
      <c r="J79" s="33">
        <f>SUM(H79:I79)</f>
        <v>78</v>
      </c>
      <c r="K79" s="32"/>
      <c r="L79" s="34"/>
      <c r="M79" s="31">
        <v>46</v>
      </c>
      <c r="N79" s="32">
        <v>47</v>
      </c>
      <c r="O79" s="33">
        <f>SUM(M79:N79)</f>
        <v>93</v>
      </c>
      <c r="P79" s="32"/>
      <c r="Q79" s="34"/>
      <c r="R79" s="30">
        <f>E79+J79+O79</f>
        <v>255</v>
      </c>
      <c r="S79" s="17"/>
      <c r="T79" s="5"/>
    </row>
    <row r="80" spans="1:20" ht="16" thickBot="1">
      <c r="A80" s="20" t="s">
        <v>16</v>
      </c>
      <c r="B80" s="53" t="s">
        <v>64</v>
      </c>
      <c r="C80" s="21" t="s">
        <v>27</v>
      </c>
      <c r="D80" s="22" t="s">
        <v>28</v>
      </c>
      <c r="E80" s="22" t="s">
        <v>14</v>
      </c>
      <c r="F80" s="22" t="s">
        <v>29</v>
      </c>
      <c r="G80" s="23">
        <f>SUM(E81:E85)-MAX(E81:E85)</f>
        <v>310</v>
      </c>
      <c r="H80" s="21" t="s">
        <v>27</v>
      </c>
      <c r="I80" s="22" t="s">
        <v>28</v>
      </c>
      <c r="J80" s="22" t="s">
        <v>14</v>
      </c>
      <c r="K80" s="22" t="s">
        <v>30</v>
      </c>
      <c r="L80" s="23">
        <f>SUM(J81:J85)-MAX(J81:J85)</f>
        <v>307</v>
      </c>
      <c r="M80" s="21" t="s">
        <v>27</v>
      </c>
      <c r="N80" s="22" t="s">
        <v>28</v>
      </c>
      <c r="O80" s="22" t="s">
        <v>14</v>
      </c>
      <c r="P80" s="22" t="s">
        <v>37</v>
      </c>
      <c r="Q80" s="23">
        <f>SUM(O81:O85)-MAX(O81:O85)</f>
        <v>321</v>
      </c>
      <c r="R80" s="24" t="s">
        <v>14</v>
      </c>
      <c r="S80" s="25" t="s">
        <v>32</v>
      </c>
      <c r="T80" s="35">
        <f>SUM(G80+L80+Q80)</f>
        <v>938</v>
      </c>
    </row>
    <row r="81" spans="1:20" ht="15">
      <c r="A81" s="8" t="s">
        <v>33</v>
      </c>
      <c r="B81" s="70" t="s">
        <v>107</v>
      </c>
      <c r="C81" s="27">
        <v>39</v>
      </c>
      <c r="D81" s="28">
        <v>38</v>
      </c>
      <c r="E81" s="8">
        <f>SUM(C81:D81)</f>
        <v>77</v>
      </c>
      <c r="F81" s="8"/>
      <c r="G81" s="29"/>
      <c r="H81" s="27">
        <v>34</v>
      </c>
      <c r="I81" s="28">
        <v>38</v>
      </c>
      <c r="J81" s="8">
        <f>SUM(H81:I81)</f>
        <v>72</v>
      </c>
      <c r="K81" s="28"/>
      <c r="L81" s="29"/>
      <c r="M81" s="27">
        <v>42</v>
      </c>
      <c r="N81" s="28">
        <v>41</v>
      </c>
      <c r="O81" s="8">
        <f>SUM(M81:N81)</f>
        <v>83</v>
      </c>
      <c r="P81" s="28"/>
      <c r="Q81" s="29"/>
      <c r="R81" s="30">
        <f>E81+J81+O81</f>
        <v>232</v>
      </c>
      <c r="S81" s="17"/>
      <c r="T81" s="5"/>
    </row>
    <row r="82" spans="1:20" ht="15">
      <c r="A82" s="8" t="s">
        <v>55</v>
      </c>
      <c r="B82" s="71" t="s">
        <v>108</v>
      </c>
      <c r="C82" s="27">
        <v>37</v>
      </c>
      <c r="D82" s="28">
        <v>40</v>
      </c>
      <c r="E82" s="8">
        <f>SUM(C82:D82)</f>
        <v>77</v>
      </c>
      <c r="F82" s="8"/>
      <c r="G82" s="29"/>
      <c r="H82" s="27">
        <v>38</v>
      </c>
      <c r="I82" s="28">
        <v>35</v>
      </c>
      <c r="J82" s="8">
        <f>SUM(H82:I82)</f>
        <v>73</v>
      </c>
      <c r="K82" s="28"/>
      <c r="L82" s="29"/>
      <c r="M82" s="27">
        <v>43</v>
      </c>
      <c r="N82" s="28">
        <v>44</v>
      </c>
      <c r="O82" s="8">
        <f>SUM(M82:N82)</f>
        <v>87</v>
      </c>
      <c r="P82" s="28"/>
      <c r="Q82" s="29"/>
      <c r="R82" s="30">
        <f>E82+J82+O82</f>
        <v>237</v>
      </c>
      <c r="S82" s="17"/>
      <c r="T82" s="5"/>
    </row>
    <row r="83" spans="1:20" ht="15">
      <c r="A83" s="8"/>
      <c r="B83" s="71" t="s">
        <v>109</v>
      </c>
      <c r="C83" s="27">
        <v>41</v>
      </c>
      <c r="D83" s="28">
        <v>39</v>
      </c>
      <c r="E83" s="8">
        <f>SUM(C83:D83)</f>
        <v>80</v>
      </c>
      <c r="F83" s="8"/>
      <c r="G83" s="29"/>
      <c r="H83" s="27">
        <v>42</v>
      </c>
      <c r="I83" s="28">
        <v>39</v>
      </c>
      <c r="J83" s="8">
        <f>SUM(H83:I83)</f>
        <v>81</v>
      </c>
      <c r="K83" s="28"/>
      <c r="L83" s="29"/>
      <c r="M83" s="27">
        <v>43</v>
      </c>
      <c r="N83" s="28">
        <v>38</v>
      </c>
      <c r="O83" s="8">
        <f>SUM(M83:N83)</f>
        <v>81</v>
      </c>
      <c r="P83" s="28"/>
      <c r="Q83" s="29"/>
      <c r="R83" s="30">
        <f>E83+J83+O83</f>
        <v>242</v>
      </c>
      <c r="S83" s="17"/>
      <c r="T83" s="5"/>
    </row>
    <row r="84" spans="1:20" ht="15">
      <c r="A84" s="8" t="s">
        <v>16</v>
      </c>
      <c r="B84" s="71" t="s">
        <v>110</v>
      </c>
      <c r="C84" s="27">
        <v>37</v>
      </c>
      <c r="D84" s="28">
        <v>39</v>
      </c>
      <c r="E84" s="8">
        <f>SUM(C84:D84)</f>
        <v>76</v>
      </c>
      <c r="F84" s="8"/>
      <c r="G84" s="29"/>
      <c r="H84" s="27">
        <v>41</v>
      </c>
      <c r="I84" s="28">
        <v>40</v>
      </c>
      <c r="J84" s="8">
        <f>SUM(H84:I84)</f>
        <v>81</v>
      </c>
      <c r="K84" s="28"/>
      <c r="L84" s="29"/>
      <c r="M84" s="27">
        <v>42</v>
      </c>
      <c r="N84" s="28">
        <v>37</v>
      </c>
      <c r="O84" s="8">
        <f>SUM(M84:N84)</f>
        <v>79</v>
      </c>
      <c r="P84" s="28"/>
      <c r="Q84" s="29"/>
      <c r="R84" s="30">
        <f>E84+J84+O84</f>
        <v>236</v>
      </c>
      <c r="S84" s="17"/>
      <c r="T84" s="5"/>
    </row>
    <row r="85" spans="1:20" ht="16" thickBot="1">
      <c r="A85" s="17"/>
      <c r="B85" s="72" t="s">
        <v>111</v>
      </c>
      <c r="C85" s="31">
        <v>41</v>
      </c>
      <c r="D85" s="32">
        <v>43</v>
      </c>
      <c r="E85" s="33">
        <f>SUM(C85:D85)</f>
        <v>84</v>
      </c>
      <c r="F85" s="33"/>
      <c r="G85" s="34"/>
      <c r="H85" s="31">
        <v>38</v>
      </c>
      <c r="I85" s="32">
        <v>45</v>
      </c>
      <c r="J85" s="33">
        <f>SUM(H85:I85)</f>
        <v>83</v>
      </c>
      <c r="K85" s="32"/>
      <c r="L85" s="34"/>
      <c r="M85" s="31">
        <v>39</v>
      </c>
      <c r="N85" s="32">
        <v>39</v>
      </c>
      <c r="O85" s="33">
        <f>SUM(M85:N85)</f>
        <v>78</v>
      </c>
      <c r="P85" s="32"/>
      <c r="Q85" s="34"/>
      <c r="R85" s="30">
        <f>E85+J85+O85</f>
        <v>245</v>
      </c>
      <c r="S85" s="17"/>
      <c r="T85" s="5"/>
    </row>
    <row r="86" spans="1:20" ht="16" thickBot="1">
      <c r="A86" s="20" t="s">
        <v>16</v>
      </c>
      <c r="B86" s="54" t="s">
        <v>41</v>
      </c>
      <c r="C86" s="36" t="s">
        <v>27</v>
      </c>
      <c r="D86" s="37" t="s">
        <v>28</v>
      </c>
      <c r="E86" s="37" t="s">
        <v>14</v>
      </c>
      <c r="F86" s="37" t="s">
        <v>29</v>
      </c>
      <c r="G86" s="38">
        <f>SUM(E87:E91)-MAX(E87:E91)</f>
        <v>345</v>
      </c>
      <c r="H86" s="36" t="s">
        <v>27</v>
      </c>
      <c r="I86" s="37" t="s">
        <v>28</v>
      </c>
      <c r="J86" s="37" t="s">
        <v>14</v>
      </c>
      <c r="K86" s="37" t="s">
        <v>30</v>
      </c>
      <c r="L86" s="38">
        <f>SUM(J87:J91)-MAX(J87:J91)</f>
        <v>335</v>
      </c>
      <c r="M86" s="36" t="s">
        <v>27</v>
      </c>
      <c r="N86" s="37" t="s">
        <v>28</v>
      </c>
      <c r="O86" s="37" t="s">
        <v>14</v>
      </c>
      <c r="P86" s="37" t="s">
        <v>37</v>
      </c>
      <c r="Q86" s="38">
        <f>SUM(O87:O91)-MAX(O87:O91)</f>
        <v>334</v>
      </c>
      <c r="R86" s="39" t="s">
        <v>14</v>
      </c>
      <c r="S86" s="25" t="s">
        <v>32</v>
      </c>
      <c r="T86" s="35">
        <f>SUM(G86+L86+Q86)</f>
        <v>1014</v>
      </c>
    </row>
    <row r="87" spans="1:20" ht="15">
      <c r="A87" s="8" t="s">
        <v>33</v>
      </c>
      <c r="B87" s="56" t="s">
        <v>65</v>
      </c>
      <c r="C87" s="41">
        <v>40</v>
      </c>
      <c r="D87" s="41">
        <v>45</v>
      </c>
      <c r="E87" s="42">
        <f>SUM(C87:D87)</f>
        <v>85</v>
      </c>
      <c r="F87" s="42"/>
      <c r="G87" s="43"/>
      <c r="H87" s="40">
        <v>40</v>
      </c>
      <c r="I87" s="41">
        <v>40</v>
      </c>
      <c r="J87" s="42">
        <f>SUM(H87:I87)</f>
        <v>80</v>
      </c>
      <c r="K87" s="41"/>
      <c r="L87" s="43"/>
      <c r="M87" s="40">
        <v>39</v>
      </c>
      <c r="N87" s="41">
        <v>41</v>
      </c>
      <c r="O87" s="42">
        <f>SUM(M87:N87)</f>
        <v>80</v>
      </c>
      <c r="P87" s="41"/>
      <c r="Q87" s="43"/>
      <c r="R87" s="44">
        <f>E87+J87+O87</f>
        <v>245</v>
      </c>
      <c r="S87" s="17"/>
      <c r="T87" s="5"/>
    </row>
    <row r="88" spans="1:20" ht="15">
      <c r="A88" s="8" t="s">
        <v>42</v>
      </c>
      <c r="B88" s="57" t="s">
        <v>66</v>
      </c>
      <c r="C88" s="48">
        <v>46</v>
      </c>
      <c r="D88" s="28">
        <v>42</v>
      </c>
      <c r="E88" s="8">
        <f>SUM(C88:D88)</f>
        <v>88</v>
      </c>
      <c r="F88" s="8"/>
      <c r="G88" s="29"/>
      <c r="H88" s="27">
        <v>43</v>
      </c>
      <c r="I88" s="28">
        <v>40</v>
      </c>
      <c r="J88" s="8">
        <f>SUM(H88:I88)</f>
        <v>83</v>
      </c>
      <c r="K88" s="28"/>
      <c r="L88" s="29"/>
      <c r="M88" s="27">
        <v>48</v>
      </c>
      <c r="N88" s="28">
        <v>41</v>
      </c>
      <c r="O88" s="8">
        <f>SUM(M88:N88)</f>
        <v>89</v>
      </c>
      <c r="P88" s="28"/>
      <c r="Q88" s="29"/>
      <c r="R88" s="30">
        <f>E88+J88+O88</f>
        <v>260</v>
      </c>
      <c r="S88" s="17"/>
      <c r="T88" s="5"/>
    </row>
    <row r="89" spans="1:20" ht="15">
      <c r="A89" s="8"/>
      <c r="B89" s="57" t="s">
        <v>67</v>
      </c>
      <c r="C89" s="48">
        <v>44</v>
      </c>
      <c r="D89" s="28">
        <v>46</v>
      </c>
      <c r="E89" s="8">
        <f>SUM(C89:D89)</f>
        <v>90</v>
      </c>
      <c r="F89" s="8"/>
      <c r="G89" s="29"/>
      <c r="H89" s="27">
        <v>37</v>
      </c>
      <c r="I89" s="28">
        <v>49</v>
      </c>
      <c r="J89" s="8">
        <f>SUM(H89:I89)</f>
        <v>86</v>
      </c>
      <c r="K89" s="28"/>
      <c r="L89" s="29"/>
      <c r="M89" s="27">
        <v>43</v>
      </c>
      <c r="N89" s="28">
        <v>47</v>
      </c>
      <c r="O89" s="8">
        <f>SUM(M89:N89)</f>
        <v>90</v>
      </c>
      <c r="P89" s="28"/>
      <c r="Q89" s="29"/>
      <c r="R89" s="30">
        <f>E89+J89+O89</f>
        <v>266</v>
      </c>
      <c r="S89" s="17"/>
      <c r="T89" s="5"/>
    </row>
    <row r="90" spans="1:20" ht="15">
      <c r="A90" s="8" t="s">
        <v>16</v>
      </c>
      <c r="B90" s="57" t="s">
        <v>69</v>
      </c>
      <c r="C90" s="48">
        <v>38</v>
      </c>
      <c r="D90" s="28">
        <v>44</v>
      </c>
      <c r="E90" s="8">
        <f>SUM(C90:D90)</f>
        <v>82</v>
      </c>
      <c r="F90" s="8"/>
      <c r="G90" s="29"/>
      <c r="H90" s="27">
        <v>40</v>
      </c>
      <c r="I90" s="28">
        <v>46</v>
      </c>
      <c r="J90" s="8">
        <f>SUM(H90:I90)</f>
        <v>86</v>
      </c>
      <c r="K90" s="28"/>
      <c r="L90" s="29"/>
      <c r="M90" s="27">
        <v>39</v>
      </c>
      <c r="N90" s="28">
        <v>36</v>
      </c>
      <c r="O90" s="8">
        <f>SUM(M90:N90)</f>
        <v>75</v>
      </c>
      <c r="P90" s="28"/>
      <c r="Q90" s="29"/>
      <c r="R90" s="30">
        <f>E90+J90+O90</f>
        <v>243</v>
      </c>
      <c r="S90" s="17"/>
      <c r="T90" s="5"/>
    </row>
    <row r="91" spans="1:20" ht="16" thickBot="1">
      <c r="A91" s="17"/>
      <c r="B91" s="58" t="s">
        <v>68</v>
      </c>
      <c r="C91" s="32">
        <v>47</v>
      </c>
      <c r="D91" s="32">
        <v>44</v>
      </c>
      <c r="E91" s="33">
        <f>SUM(C91:D91)</f>
        <v>91</v>
      </c>
      <c r="F91" s="33"/>
      <c r="G91" s="34"/>
      <c r="H91" s="31">
        <v>43</v>
      </c>
      <c r="I91" s="32">
        <v>43</v>
      </c>
      <c r="J91" s="33">
        <f>SUM(H91:I91)</f>
        <v>86</v>
      </c>
      <c r="K91" s="32"/>
      <c r="L91" s="34"/>
      <c r="M91" s="31">
        <v>45</v>
      </c>
      <c r="N91" s="32">
        <v>47</v>
      </c>
      <c r="O91" s="33">
        <f>SUM(M91:N91)</f>
        <v>92</v>
      </c>
      <c r="P91" s="32"/>
      <c r="Q91" s="34"/>
      <c r="R91" s="45">
        <f>E91+J91+O91</f>
        <v>269</v>
      </c>
      <c r="S91" s="17"/>
      <c r="T91" s="5"/>
    </row>
    <row r="92" spans="1:20" ht="16" thickBot="1">
      <c r="A92" s="46" t="s">
        <v>16</v>
      </c>
      <c r="B92" s="59" t="s">
        <v>43</v>
      </c>
      <c r="C92" s="36" t="s">
        <v>27</v>
      </c>
      <c r="D92" s="37" t="s">
        <v>28</v>
      </c>
      <c r="E92" s="37" t="s">
        <v>14</v>
      </c>
      <c r="F92" s="37" t="s">
        <v>29</v>
      </c>
      <c r="G92" s="38">
        <f>SUM(E93:E97)-MAX(E93:E97)</f>
        <v>360</v>
      </c>
      <c r="H92" s="36" t="s">
        <v>27</v>
      </c>
      <c r="I92" s="37" t="s">
        <v>28</v>
      </c>
      <c r="J92" s="37" t="s">
        <v>14</v>
      </c>
      <c r="K92" s="37" t="s">
        <v>30</v>
      </c>
      <c r="L92" s="38">
        <f>SUM(J93:J97)-MAX(J93:J97)</f>
        <v>357</v>
      </c>
      <c r="M92" s="36" t="s">
        <v>27</v>
      </c>
      <c r="N92" s="37" t="s">
        <v>28</v>
      </c>
      <c r="O92" s="37" t="s">
        <v>14</v>
      </c>
      <c r="P92" s="37" t="s">
        <v>37</v>
      </c>
      <c r="Q92" s="38">
        <f>SUM(O93:O97)-MAX(O93:O97)</f>
        <v>377</v>
      </c>
      <c r="R92" s="39" t="s">
        <v>14</v>
      </c>
      <c r="S92" s="25" t="s">
        <v>32</v>
      </c>
      <c r="T92" s="35">
        <f>G92+L92+Q92</f>
        <v>1094</v>
      </c>
    </row>
    <row r="93" spans="1:20" ht="15">
      <c r="A93" s="9" t="s">
        <v>33</v>
      </c>
      <c r="B93" s="70" t="s">
        <v>86</v>
      </c>
      <c r="C93" s="41">
        <v>41</v>
      </c>
      <c r="D93" s="41">
        <v>41</v>
      </c>
      <c r="E93" s="42">
        <f>SUM(C93:D93)</f>
        <v>82</v>
      </c>
      <c r="F93" s="42"/>
      <c r="G93" s="43"/>
      <c r="H93" s="40">
        <v>38</v>
      </c>
      <c r="I93" s="41">
        <v>41</v>
      </c>
      <c r="J93" s="42">
        <f>SUM(H93:I93)</f>
        <v>79</v>
      </c>
      <c r="K93" s="41"/>
      <c r="L93" s="43"/>
      <c r="M93" s="40">
        <v>40</v>
      </c>
      <c r="N93" s="41">
        <v>48</v>
      </c>
      <c r="O93" s="42">
        <f>SUM(M93:N93)</f>
        <v>88</v>
      </c>
      <c r="P93" s="41"/>
      <c r="Q93" s="43"/>
      <c r="R93" s="44">
        <f>E93+J93+O93</f>
        <v>249</v>
      </c>
      <c r="S93" s="17"/>
      <c r="T93" s="5"/>
    </row>
    <row r="94" spans="1:20" ht="15">
      <c r="A94" s="47" t="s">
        <v>95</v>
      </c>
      <c r="B94" s="71" t="s">
        <v>87</v>
      </c>
      <c r="C94" s="48">
        <v>43</v>
      </c>
      <c r="D94" s="48">
        <v>47</v>
      </c>
      <c r="E94" s="49">
        <f>SUM(C94:D94)</f>
        <v>90</v>
      </c>
      <c r="F94" s="49"/>
      <c r="G94" s="29"/>
      <c r="H94" s="27">
        <v>47</v>
      </c>
      <c r="I94" s="48">
        <v>47</v>
      </c>
      <c r="J94" s="49">
        <f>SUM(H94:I94)</f>
        <v>94</v>
      </c>
      <c r="K94" s="48"/>
      <c r="L94" s="29"/>
      <c r="M94" s="27">
        <v>44</v>
      </c>
      <c r="N94" s="48">
        <v>44</v>
      </c>
      <c r="O94" s="49">
        <f>SUM(M94:N94)</f>
        <v>88</v>
      </c>
      <c r="P94" s="48"/>
      <c r="Q94" s="29"/>
      <c r="R94" s="30">
        <f>E94+J94+O94</f>
        <v>272</v>
      </c>
      <c r="S94" s="17"/>
      <c r="T94" s="5"/>
    </row>
    <row r="95" spans="1:20" ht="15">
      <c r="A95" s="10"/>
      <c r="B95" s="71" t="s">
        <v>88</v>
      </c>
      <c r="C95" s="48">
        <v>44</v>
      </c>
      <c r="D95" s="48">
        <v>45</v>
      </c>
      <c r="E95" s="49">
        <f>SUM(C95:D95)</f>
        <v>89</v>
      </c>
      <c r="F95" s="49"/>
      <c r="G95" s="29"/>
      <c r="H95" s="27">
        <v>44</v>
      </c>
      <c r="I95" s="48">
        <v>46</v>
      </c>
      <c r="J95" s="49">
        <f>SUM(H95:I95)</f>
        <v>90</v>
      </c>
      <c r="K95" s="48"/>
      <c r="L95" s="29"/>
      <c r="M95" s="27">
        <v>56</v>
      </c>
      <c r="N95" s="48">
        <v>49</v>
      </c>
      <c r="O95" s="49">
        <f>SUM(M95:N95)</f>
        <v>105</v>
      </c>
      <c r="P95" s="48"/>
      <c r="Q95" s="29"/>
      <c r="R95" s="30">
        <f>E95+J95+O95</f>
        <v>284</v>
      </c>
      <c r="S95" s="17"/>
      <c r="T95" s="5"/>
    </row>
    <row r="96" spans="1:20" ht="15">
      <c r="A96" s="10"/>
      <c r="B96" s="71" t="s">
        <v>89</v>
      </c>
      <c r="C96" s="48">
        <v>53</v>
      </c>
      <c r="D96" s="48">
        <v>46</v>
      </c>
      <c r="E96" s="49">
        <f>SUM(C96:D96)</f>
        <v>99</v>
      </c>
      <c r="F96" s="49"/>
      <c r="G96" s="29"/>
      <c r="H96" s="27">
        <v>54</v>
      </c>
      <c r="I96" s="48">
        <v>51</v>
      </c>
      <c r="J96" s="49">
        <f>SUM(H96:I96)</f>
        <v>105</v>
      </c>
      <c r="K96" s="48"/>
      <c r="L96" s="29"/>
      <c r="M96" s="27">
        <v>48</v>
      </c>
      <c r="N96" s="48">
        <v>55</v>
      </c>
      <c r="O96" s="49">
        <f>SUM(M96:N96)</f>
        <v>103</v>
      </c>
      <c r="P96" s="48"/>
      <c r="Q96" s="29"/>
      <c r="R96" s="30">
        <f>E96+J96+O96</f>
        <v>307</v>
      </c>
      <c r="S96" s="17"/>
      <c r="T96" s="5"/>
    </row>
    <row r="97" spans="1:20" ht="16" thickBot="1">
      <c r="A97" s="11"/>
      <c r="B97" s="72" t="s">
        <v>90</v>
      </c>
      <c r="C97" s="32">
        <v>49</v>
      </c>
      <c r="D97" s="32">
        <v>55</v>
      </c>
      <c r="E97" s="33">
        <f>SUM(C97:D97)</f>
        <v>104</v>
      </c>
      <c r="F97" s="33"/>
      <c r="G97" s="34"/>
      <c r="H97" s="31">
        <v>49</v>
      </c>
      <c r="I97" s="32">
        <v>45</v>
      </c>
      <c r="J97" s="33">
        <f>SUM(H97:I97)</f>
        <v>94</v>
      </c>
      <c r="K97" s="32"/>
      <c r="L97" s="34"/>
      <c r="M97" s="31">
        <v>44</v>
      </c>
      <c r="N97" s="32">
        <v>54</v>
      </c>
      <c r="O97" s="33">
        <f>SUM(M97:N97)</f>
        <v>98</v>
      </c>
      <c r="P97" s="32"/>
      <c r="Q97" s="34"/>
      <c r="R97" s="45">
        <f>E97+J97+O97</f>
        <v>296</v>
      </c>
      <c r="S97" s="17"/>
      <c r="T97" s="5"/>
    </row>
    <row r="98" spans="1:20" ht="16" thickBot="1">
      <c r="A98" s="46" t="s">
        <v>16</v>
      </c>
      <c r="B98" s="54" t="s">
        <v>6</v>
      </c>
      <c r="C98" s="36" t="s">
        <v>27</v>
      </c>
      <c r="D98" s="37" t="s">
        <v>28</v>
      </c>
      <c r="E98" s="67" t="s">
        <v>14</v>
      </c>
      <c r="F98" s="37" t="s">
        <v>29</v>
      </c>
      <c r="G98" s="38">
        <f>SUM(E99:E103)-MAX(E99:E103)</f>
        <v>379</v>
      </c>
      <c r="H98" s="36" t="s">
        <v>27</v>
      </c>
      <c r="I98" s="37" t="s">
        <v>28</v>
      </c>
      <c r="J98" s="37" t="s">
        <v>14</v>
      </c>
      <c r="K98" s="37" t="s">
        <v>30</v>
      </c>
      <c r="L98" s="38">
        <f>SUM(J99:J103)-MAX(J99:J103)</f>
        <v>370</v>
      </c>
      <c r="M98" s="36" t="s">
        <v>27</v>
      </c>
      <c r="N98" s="37" t="s">
        <v>28</v>
      </c>
      <c r="O98" s="37" t="s">
        <v>14</v>
      </c>
      <c r="P98" s="37" t="s">
        <v>37</v>
      </c>
      <c r="Q98" s="38">
        <f>SUM(O99:O103)-MAX(O99:O103)</f>
        <v>355</v>
      </c>
      <c r="R98" s="39" t="s">
        <v>14</v>
      </c>
      <c r="S98" s="66" t="s">
        <v>32</v>
      </c>
      <c r="T98" s="26">
        <f>SUM(G98+L98+Q98)</f>
        <v>1104</v>
      </c>
    </row>
    <row r="99" spans="1:18" ht="15">
      <c r="A99" s="9" t="s">
        <v>33</v>
      </c>
      <c r="B99" s="70" t="s">
        <v>96</v>
      </c>
      <c r="C99" s="41">
        <v>50</v>
      </c>
      <c r="D99" s="41">
        <v>45</v>
      </c>
      <c r="E99" s="49">
        <f>SUM(C99:D99)</f>
        <v>95</v>
      </c>
      <c r="F99" s="42"/>
      <c r="G99" s="43"/>
      <c r="H99" s="40">
        <v>43</v>
      </c>
      <c r="I99" s="41">
        <v>47</v>
      </c>
      <c r="J99" s="42">
        <f>SUM(H99:I99)</f>
        <v>90</v>
      </c>
      <c r="K99" s="41"/>
      <c r="L99" s="43"/>
      <c r="M99" s="40">
        <v>39</v>
      </c>
      <c r="N99" s="41">
        <v>43</v>
      </c>
      <c r="O99" s="42">
        <f>SUM(M99:N99)</f>
        <v>82</v>
      </c>
      <c r="P99" s="41"/>
      <c r="Q99" s="43"/>
      <c r="R99" s="44">
        <f>E99+J99+O99</f>
        <v>267</v>
      </c>
    </row>
    <row r="100" spans="1:18" ht="15">
      <c r="A100" s="47" t="s">
        <v>44</v>
      </c>
      <c r="B100" s="71" t="s">
        <v>97</v>
      </c>
      <c r="C100" s="48">
        <v>46</v>
      </c>
      <c r="D100" s="48">
        <v>46</v>
      </c>
      <c r="E100" s="49">
        <f>SUM(C100:D100)</f>
        <v>92</v>
      </c>
      <c r="F100" s="49"/>
      <c r="G100" s="29"/>
      <c r="H100" s="27">
        <v>50</v>
      </c>
      <c r="I100" s="48">
        <v>45</v>
      </c>
      <c r="J100" s="49">
        <f>SUM(H100:I100)</f>
        <v>95</v>
      </c>
      <c r="K100" s="48"/>
      <c r="L100" s="29"/>
      <c r="M100" s="27">
        <v>47</v>
      </c>
      <c r="N100" s="48">
        <v>43</v>
      </c>
      <c r="O100" s="49">
        <f>SUM(M100:N100)</f>
        <v>90</v>
      </c>
      <c r="P100" s="48"/>
      <c r="Q100" s="29"/>
      <c r="R100" s="30">
        <f>E100+J100+O100</f>
        <v>277</v>
      </c>
    </row>
    <row r="101" spans="1:18" ht="15">
      <c r="A101" s="47"/>
      <c r="B101" s="71" t="s">
        <v>98</v>
      </c>
      <c r="C101" s="48">
        <v>45</v>
      </c>
      <c r="D101" s="48">
        <v>49</v>
      </c>
      <c r="E101" s="49">
        <f aca="true" t="shared" si="0" ref="E101:E102">SUM(C101:D101)</f>
        <v>94</v>
      </c>
      <c r="F101" s="49"/>
      <c r="G101" s="29"/>
      <c r="H101" s="27">
        <v>47</v>
      </c>
      <c r="I101" s="48">
        <v>47</v>
      </c>
      <c r="J101" s="49">
        <f aca="true" t="shared" si="1" ref="J101:J102">SUM(H101:I101)</f>
        <v>94</v>
      </c>
      <c r="K101" s="48"/>
      <c r="L101" s="29"/>
      <c r="M101" s="27">
        <v>47</v>
      </c>
      <c r="N101" s="48">
        <v>47</v>
      </c>
      <c r="O101" s="49">
        <f aca="true" t="shared" si="2" ref="O101:O102">SUM(M101:N101)</f>
        <v>94</v>
      </c>
      <c r="P101" s="48"/>
      <c r="Q101" s="29"/>
      <c r="R101" s="30">
        <f aca="true" t="shared" si="3" ref="R101:R102">E101+J101+O101</f>
        <v>282</v>
      </c>
    </row>
    <row r="102" spans="1:18" ht="15">
      <c r="A102" s="47"/>
      <c r="B102" s="71" t="s">
        <v>99</v>
      </c>
      <c r="C102" s="48">
        <v>45</v>
      </c>
      <c r="D102" s="48">
        <v>53</v>
      </c>
      <c r="E102" s="49">
        <f t="shared" si="0"/>
        <v>98</v>
      </c>
      <c r="F102" s="49"/>
      <c r="G102" s="29"/>
      <c r="H102" s="27">
        <v>43</v>
      </c>
      <c r="I102" s="48">
        <v>48</v>
      </c>
      <c r="J102" s="49">
        <f t="shared" si="1"/>
        <v>91</v>
      </c>
      <c r="K102" s="48"/>
      <c r="L102" s="29"/>
      <c r="M102" s="27">
        <v>51</v>
      </c>
      <c r="N102" s="48">
        <v>46</v>
      </c>
      <c r="O102" s="49">
        <f t="shared" si="2"/>
        <v>97</v>
      </c>
      <c r="P102" s="48"/>
      <c r="Q102" s="29"/>
      <c r="R102" s="30">
        <f t="shared" si="3"/>
        <v>286</v>
      </c>
    </row>
    <row r="103" spans="1:18" ht="16" thickBot="1">
      <c r="A103" s="10"/>
      <c r="B103" s="72" t="s">
        <v>100</v>
      </c>
      <c r="C103" s="48">
        <v>48</v>
      </c>
      <c r="D103" s="48">
        <v>50</v>
      </c>
      <c r="E103" s="49">
        <f>SUM(C103:D103)</f>
        <v>98</v>
      </c>
      <c r="F103" s="49"/>
      <c r="G103" s="29"/>
      <c r="H103" s="27">
        <v>46</v>
      </c>
      <c r="I103" s="48">
        <v>49</v>
      </c>
      <c r="J103" s="49">
        <f>SUM(H103:I103)</f>
        <v>95</v>
      </c>
      <c r="K103" s="48"/>
      <c r="L103" s="29"/>
      <c r="M103" s="27">
        <v>45</v>
      </c>
      <c r="N103" s="48">
        <v>44</v>
      </c>
      <c r="O103" s="49">
        <f>SUM(M103:N103)</f>
        <v>89</v>
      </c>
      <c r="P103" s="48"/>
      <c r="Q103" s="29"/>
      <c r="R103" s="30">
        <f>E103+J103+O103</f>
        <v>282</v>
      </c>
    </row>
    <row r="104" spans="1:18" ht="16" thickBot="1">
      <c r="A104" s="46" t="s">
        <v>16</v>
      </c>
      <c r="B104" s="55" t="s">
        <v>45</v>
      </c>
      <c r="C104" s="36" t="s">
        <v>27</v>
      </c>
      <c r="D104" s="37" t="s">
        <v>28</v>
      </c>
      <c r="E104" s="37" t="s">
        <v>14</v>
      </c>
      <c r="F104" s="37" t="s">
        <v>29</v>
      </c>
      <c r="G104" s="38"/>
      <c r="H104" s="36" t="s">
        <v>27</v>
      </c>
      <c r="I104" s="37" t="s">
        <v>28</v>
      </c>
      <c r="J104" s="37" t="s">
        <v>14</v>
      </c>
      <c r="K104" s="37" t="s">
        <v>30</v>
      </c>
      <c r="L104" s="38"/>
      <c r="M104" s="36" t="s">
        <v>27</v>
      </c>
      <c r="N104" s="37" t="s">
        <v>28</v>
      </c>
      <c r="O104" s="37" t="s">
        <v>14</v>
      </c>
      <c r="P104" s="37" t="s">
        <v>37</v>
      </c>
      <c r="Q104" s="38"/>
      <c r="R104" s="39" t="s">
        <v>14</v>
      </c>
    </row>
    <row r="105" spans="1:18" ht="15">
      <c r="A105" s="44" t="s">
        <v>33</v>
      </c>
      <c r="B105" s="73" t="s">
        <v>75</v>
      </c>
      <c r="C105" s="40">
        <v>44</v>
      </c>
      <c r="D105" s="41">
        <v>46</v>
      </c>
      <c r="E105" s="42">
        <f>SUM(C105:D105)</f>
        <v>90</v>
      </c>
      <c r="F105" s="42"/>
      <c r="G105" s="43"/>
      <c r="H105" s="40">
        <v>41</v>
      </c>
      <c r="I105" s="41">
        <v>44</v>
      </c>
      <c r="J105" s="42">
        <f>SUM(H105:I105)</f>
        <v>85</v>
      </c>
      <c r="K105" s="41"/>
      <c r="L105" s="43"/>
      <c r="M105" s="40">
        <v>43</v>
      </c>
      <c r="N105" s="41">
        <v>46</v>
      </c>
      <c r="O105" s="42">
        <f>SUM(M105:N105)</f>
        <v>89</v>
      </c>
      <c r="P105" s="41"/>
      <c r="Q105" s="43"/>
      <c r="R105" s="44">
        <f>E105+J105+O105</f>
        <v>264</v>
      </c>
    </row>
    <row r="106" spans="1:18" ht="16" thickBot="1">
      <c r="A106" s="45" t="s">
        <v>46</v>
      </c>
      <c r="B106" s="73" t="s">
        <v>76</v>
      </c>
      <c r="C106" s="27">
        <v>42</v>
      </c>
      <c r="D106" s="48">
        <v>41</v>
      </c>
      <c r="E106" s="49">
        <f>SUM(C106:D106)</f>
        <v>83</v>
      </c>
      <c r="F106" s="49"/>
      <c r="G106" s="29"/>
      <c r="H106" s="27">
        <v>44</v>
      </c>
      <c r="I106" s="48">
        <v>40</v>
      </c>
      <c r="J106" s="49">
        <f>SUM(H106:I106)</f>
        <v>84</v>
      </c>
      <c r="K106" s="48"/>
      <c r="L106" s="29"/>
      <c r="M106" s="27">
        <v>44</v>
      </c>
      <c r="N106" s="48">
        <v>44</v>
      </c>
      <c r="O106" s="49">
        <f>SUM(M106:N106)</f>
        <v>88</v>
      </c>
      <c r="P106" s="48"/>
      <c r="Q106" s="29"/>
      <c r="R106" s="30">
        <f>E106+J106+O106</f>
        <v>255</v>
      </c>
    </row>
    <row r="107" spans="1:18" ht="16" thickBot="1">
      <c r="A107" s="50" t="s">
        <v>16</v>
      </c>
      <c r="B107" s="54" t="s">
        <v>48</v>
      </c>
      <c r="C107" s="36" t="s">
        <v>27</v>
      </c>
      <c r="D107" s="37" t="s">
        <v>28</v>
      </c>
      <c r="E107" s="37" t="s">
        <v>14</v>
      </c>
      <c r="F107" s="37" t="s">
        <v>29</v>
      </c>
      <c r="G107" s="38"/>
      <c r="H107" s="36" t="s">
        <v>27</v>
      </c>
      <c r="I107" s="37" t="s">
        <v>28</v>
      </c>
      <c r="J107" s="37" t="s">
        <v>14</v>
      </c>
      <c r="K107" s="37" t="s">
        <v>30</v>
      </c>
      <c r="L107" s="38"/>
      <c r="M107" s="36" t="s">
        <v>27</v>
      </c>
      <c r="N107" s="37" t="s">
        <v>28</v>
      </c>
      <c r="O107" s="37" t="s">
        <v>14</v>
      </c>
      <c r="P107" s="37" t="s">
        <v>37</v>
      </c>
      <c r="Q107" s="38"/>
      <c r="R107" s="39" t="s">
        <v>14</v>
      </c>
    </row>
    <row r="108" spans="1:18" ht="15">
      <c r="A108" s="9" t="s">
        <v>33</v>
      </c>
      <c r="B108" s="70" t="s">
        <v>105</v>
      </c>
      <c r="C108" s="41">
        <v>42</v>
      </c>
      <c r="D108" s="41">
        <v>42</v>
      </c>
      <c r="E108" s="42">
        <f>SUM(C108:D108)</f>
        <v>84</v>
      </c>
      <c r="F108" s="42"/>
      <c r="G108" s="43"/>
      <c r="H108" s="40">
        <v>41</v>
      </c>
      <c r="I108" s="41">
        <v>38</v>
      </c>
      <c r="J108" s="42">
        <f>SUM(H108:I108)</f>
        <v>79</v>
      </c>
      <c r="K108" s="41"/>
      <c r="L108" s="43"/>
      <c r="M108" s="40">
        <v>39</v>
      </c>
      <c r="N108" s="41">
        <v>39</v>
      </c>
      <c r="O108" s="42">
        <f>SUM(M108:N108)</f>
        <v>78</v>
      </c>
      <c r="P108" s="41"/>
      <c r="Q108" s="43"/>
      <c r="R108" s="44">
        <f>E108+J108+O108</f>
        <v>241</v>
      </c>
    </row>
    <row r="109" spans="1:18" ht="16" thickBot="1">
      <c r="A109" s="51" t="s">
        <v>47</v>
      </c>
      <c r="B109" s="72" t="s">
        <v>106</v>
      </c>
      <c r="C109" s="32">
        <v>48</v>
      </c>
      <c r="D109" s="32">
        <v>52</v>
      </c>
      <c r="E109" s="33">
        <f>SUM(C109:D109)</f>
        <v>100</v>
      </c>
      <c r="F109" s="33"/>
      <c r="G109" s="34"/>
      <c r="H109" s="31">
        <v>48</v>
      </c>
      <c r="I109" s="32">
        <v>48</v>
      </c>
      <c r="J109" s="33">
        <f>SUM(H109:I109)</f>
        <v>96</v>
      </c>
      <c r="K109" s="32"/>
      <c r="L109" s="34"/>
      <c r="M109" s="31">
        <v>49</v>
      </c>
      <c r="N109" s="32">
        <v>58</v>
      </c>
      <c r="O109" s="33">
        <f>SUM(M109:N109)</f>
        <v>107</v>
      </c>
      <c r="P109" s="32"/>
      <c r="Q109" s="34"/>
      <c r="R109" s="45">
        <f>E109+J109+O109</f>
        <v>303</v>
      </c>
    </row>
    <row r="110" spans="1:18" ht="15">
      <c r="A110" s="10"/>
      <c r="B110" s="52"/>
      <c r="C110" s="48"/>
      <c r="D110" s="48"/>
      <c r="E110" s="49"/>
      <c r="F110" s="49"/>
      <c r="G110" s="52"/>
      <c r="H110" s="48"/>
      <c r="I110" s="48"/>
      <c r="J110" s="49"/>
      <c r="K110" s="48"/>
      <c r="L110" s="52"/>
      <c r="M110" s="48"/>
      <c r="N110" s="48"/>
      <c r="O110" s="49"/>
      <c r="P110" s="48"/>
      <c r="Q110" s="52"/>
      <c r="R110" s="49"/>
    </row>
    <row r="111" spans="2:18" ht="15">
      <c r="B111" s="15"/>
      <c r="C111" s="12"/>
      <c r="D111" s="12"/>
      <c r="E111" s="12"/>
      <c r="F111" s="12"/>
      <c r="G111" s="15"/>
      <c r="H111" s="12"/>
      <c r="I111" s="12"/>
      <c r="J111" s="12"/>
      <c r="K111" s="12"/>
      <c r="L111" s="15"/>
      <c r="M111" s="12"/>
      <c r="N111" s="12"/>
      <c r="O111" s="12"/>
      <c r="P111" s="12"/>
      <c r="Q111" s="15"/>
      <c r="R111" s="1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Wade</dc:creator>
  <cp:keywords/>
  <dc:description/>
  <cp:lastModifiedBy>Aaron Frey</cp:lastModifiedBy>
  <cp:lastPrinted>2022-10-04T19:50:49Z</cp:lastPrinted>
  <dcterms:created xsi:type="dcterms:W3CDTF">2021-09-09T17:51:54Z</dcterms:created>
  <dcterms:modified xsi:type="dcterms:W3CDTF">2022-10-10T14:44:00Z</dcterms:modified>
  <cp:category/>
  <cp:version/>
  <cp:contentType/>
  <cp:contentStatus/>
</cp:coreProperties>
</file>